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<sst xmlns="http://schemas.openxmlformats.org/spreadsheetml/2006/main" count="151" uniqueCount="84">
  <si>
    <t xml:space="preserve">"____24__" _____октября____________ 2025г.</t>
  </si>
  <si>
    <r>
      <rPr>
        <b val="true"/>
        <sz val="12"/>
        <color rgb="FF000000"/>
        <rFont val="Times New Roman"/>
        <family val="1"/>
        <charset val="204"/>
      </rPr>
      <t xml:space="preserve">Примерное 7-дневное меню комплексных завтраков, обедов  для осенних оздоровительных лагерей  учащихся  (7-11 лет) при МБОУ СОШ  г. Владикавказа на 2025 г.                                                     </t>
    </r>
    <r>
      <rPr>
        <b val="true"/>
        <sz val="13"/>
        <color rgb="FF000000"/>
        <rFont val="Times New Roman"/>
        <family val="1"/>
        <charset val="204"/>
      </rPr>
      <t xml:space="preserve">                                  </t>
    </r>
  </si>
  <si>
    <t xml:space="preserve">№ п/п</t>
  </si>
  <si>
    <t xml:space="preserve">№ рецепт</t>
  </si>
  <si>
    <t xml:space="preserve">Наименование блюд</t>
  </si>
  <si>
    <t xml:space="preserve">Выход, г</t>
  </si>
  <si>
    <t xml:space="preserve">Цена, руб</t>
  </si>
  <si>
    <t xml:space="preserve">       Белки,    г</t>
  </si>
  <si>
    <t xml:space="preserve">Жиры,  г</t>
  </si>
  <si>
    <t xml:space="preserve">Углеводы, г</t>
  </si>
  <si>
    <t xml:space="preserve">Калорийность, ккал</t>
  </si>
  <si>
    <t xml:space="preserve">День 1.</t>
  </si>
  <si>
    <t xml:space="preserve"> Завтрак</t>
  </si>
  <si>
    <t xml:space="preserve">Масло сливочное</t>
  </si>
  <si>
    <t xml:space="preserve">Сосиски с макаронами отварными и маслом сливочным</t>
  </si>
  <si>
    <t xml:space="preserve">50/150/5</t>
  </si>
  <si>
    <t xml:space="preserve">Чай с сахаром</t>
  </si>
  <si>
    <t xml:space="preserve">Хлеб пшеничный</t>
  </si>
  <si>
    <t xml:space="preserve">Фрукт по сезону (яблоко)</t>
  </si>
  <si>
    <t xml:space="preserve">                                   Итого:</t>
  </si>
  <si>
    <t xml:space="preserve">Обед</t>
  </si>
  <si>
    <t xml:space="preserve">Салат из свежих помидоров и огурцов</t>
  </si>
  <si>
    <t xml:space="preserve">Борщ из свежей капусты, картофелем, сметаной  и зеленью</t>
  </si>
  <si>
    <t xml:space="preserve">200/5</t>
  </si>
  <si>
    <t xml:space="preserve">268/171</t>
  </si>
  <si>
    <t xml:space="preserve">Котлеты из говядины с кашей гречневой и маслом сливочным </t>
  </si>
  <si>
    <t xml:space="preserve">90/150/5</t>
  </si>
  <si>
    <t xml:space="preserve">Чай с сахаром и лимоном</t>
  </si>
  <si>
    <t xml:space="preserve">180/10/7</t>
  </si>
  <si>
    <t xml:space="preserve">Хлеб ржаной</t>
  </si>
  <si>
    <t xml:space="preserve">                                  Итого:</t>
  </si>
  <si>
    <t xml:space="preserve">Всего за день:</t>
  </si>
  <si>
    <t xml:space="preserve">День 2.</t>
  </si>
  <si>
    <t xml:space="preserve">Сыр полутвердый</t>
  </si>
  <si>
    <t xml:space="preserve">Каша молочная рисовая с сахаром и маслом сливочным </t>
  </si>
  <si>
    <t xml:space="preserve">200/10/10</t>
  </si>
  <si>
    <t xml:space="preserve">Какао с молоком</t>
  </si>
  <si>
    <t xml:space="preserve">Фрукт по сезону (груши)</t>
  </si>
  <si>
    <t xml:space="preserve">Салат витаминный (2 вариант), зеленью</t>
  </si>
  <si>
    <t xml:space="preserve">Суп картофельный  с фасолью,зеленью</t>
  </si>
  <si>
    <t xml:space="preserve">Пельмени мясные отварные с маслом сливочным (200/5)</t>
  </si>
  <si>
    <t xml:space="preserve">Компот из вишни свежезамороженной</t>
  </si>
  <si>
    <t xml:space="preserve">                           Итого:</t>
  </si>
  <si>
    <t xml:space="preserve">День 3.</t>
  </si>
  <si>
    <t xml:space="preserve">Масло сливочное шоколадное </t>
  </si>
  <si>
    <r>
      <rPr>
        <sz val="12"/>
        <color rgb="FF333333"/>
        <rFont val="Times New Roman"/>
        <family val="1"/>
        <charset val="1"/>
      </rPr>
      <t xml:space="preserve">Каша  молочная </t>
    </r>
    <r>
      <rPr>
        <sz val="12"/>
        <color rgb="FF333333"/>
        <rFont val="Times New Roman"/>
        <family val="1"/>
        <charset val="204"/>
      </rPr>
      <t xml:space="preserve">гречневая</t>
    </r>
    <r>
      <rPr>
        <sz val="12"/>
        <color rgb="FF333333"/>
        <rFont val="Times New Roman"/>
        <family val="1"/>
        <charset val="1"/>
      </rPr>
      <t xml:space="preserve">  с маслом сливочным  и сахаром</t>
    </r>
  </si>
  <si>
    <t xml:space="preserve">150/5/5</t>
  </si>
  <si>
    <t xml:space="preserve">Салат морковный </t>
  </si>
  <si>
    <t xml:space="preserve">Суп картофельный с горохом и зеленью</t>
  </si>
  <si>
    <t xml:space="preserve">230/312</t>
  </si>
  <si>
    <t xml:space="preserve">Рыба запеченная с картофельным пюре и маслом сливочным</t>
  </si>
  <si>
    <t xml:space="preserve">Компот из свежих яблок</t>
  </si>
  <si>
    <t xml:space="preserve">Ореховый тортик</t>
  </si>
  <si>
    <t xml:space="preserve">День 4.</t>
  </si>
  <si>
    <t xml:space="preserve">Ветчина </t>
  </si>
  <si>
    <t xml:space="preserve">Макароны отварные, запеченные с сыром</t>
  </si>
  <si>
    <t xml:space="preserve">18/10</t>
  </si>
  <si>
    <t xml:space="preserve">Итого:</t>
  </si>
  <si>
    <t xml:space="preserve">Икра свекольная</t>
  </si>
  <si>
    <t xml:space="preserve">Суп картофельный с рисовой крупой  и зеленью</t>
  </si>
  <si>
    <t xml:space="preserve">Каша гречневая по-купечески с курицей</t>
  </si>
  <si>
    <t xml:space="preserve">День 5.</t>
  </si>
  <si>
    <t xml:space="preserve">Омлет натуральный с сыром</t>
  </si>
  <si>
    <t xml:space="preserve">200/15</t>
  </si>
  <si>
    <t xml:space="preserve">Салат из свежих огурцов</t>
  </si>
  <si>
    <t xml:space="preserve">Борщ из свеж капусты, картофелем, сметаной  и зеленью</t>
  </si>
  <si>
    <t xml:space="preserve">Жаркое по-домашнему </t>
  </si>
  <si>
    <t xml:space="preserve">Компот из сухофруктов</t>
  </si>
  <si>
    <t xml:space="preserve">Пирожок печеный с картофелем</t>
  </si>
  <si>
    <t xml:space="preserve">День 6.</t>
  </si>
  <si>
    <t xml:space="preserve">Сыр сливочный</t>
  </si>
  <si>
    <t xml:space="preserve">Запеканка из творога с соусом вишневым , 130/30</t>
  </si>
  <si>
    <t xml:space="preserve">Винегрет</t>
  </si>
  <si>
    <t xml:space="preserve">Котлеты  куриные с сыром                      </t>
  </si>
  <si>
    <t xml:space="preserve">Макароны отварные с соусом томатным (150/30)</t>
  </si>
  <si>
    <t xml:space="preserve">День 7.</t>
  </si>
  <si>
    <t xml:space="preserve">Ветчина</t>
  </si>
  <si>
    <t xml:space="preserve">Щи из капусты с картофелем и сметаной</t>
  </si>
  <si>
    <t xml:space="preserve">Плов с говядиной</t>
  </si>
  <si>
    <t xml:space="preserve">Ватрушка с творогом</t>
  </si>
  <si>
    <t xml:space="preserve">среднее за 10 дней</t>
  </si>
  <si>
    <t xml:space="preserve">Примечание:</t>
  </si>
  <si>
    <t xml:space="preserve">Фрукты включены в меню по весу нетто.</t>
  </si>
  <si>
    <t xml:space="preserve">Расчет сырья, выхода блюд произведен по Сборнику рецептур на продукцию для обучающихся во всех образовательных учреждениях, М., 2017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</si>
</sst>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.00"/>
    <numFmt numFmtId="166" formatCode="@"/>
    <numFmt numFmtId="167" formatCode="0"/>
    <numFmt numFmtId="168" formatCode="0.0"/>
  </numFmts>
  <fonts count="28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color rgb="FFFFFFFF"/>
      <name val="Calibri"/>
      <family val="2"/>
      <charset val="204"/>
    </font>
    <font>
      <b val="true"/>
      <sz val="10"/>
      <color rgb="FF000000"/>
      <name val="Calibri"/>
      <family val="2"/>
      <charset val="204"/>
    </font>
    <font>
      <sz val="10"/>
      <color rgb="FFCC0000"/>
      <name val="Calibri"/>
      <family val="2"/>
      <charset val="204"/>
    </font>
    <font>
      <b val="true"/>
      <sz val="10"/>
      <color rgb="FFFFFFFF"/>
      <name val="Calibri"/>
      <family val="2"/>
      <charset val="204"/>
    </font>
    <font>
      <i val="true"/>
      <sz val="10"/>
      <color rgb="FF808080"/>
      <name val="Calibri"/>
      <family val="2"/>
      <charset val="204"/>
    </font>
    <font>
      <sz val="10"/>
      <color rgb="FF006600"/>
      <name val="Calibri"/>
      <family val="2"/>
      <charset val="204"/>
    </font>
    <font>
      <sz val="18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u val="single"/>
      <sz val="10"/>
      <color rgb="FF0000EE"/>
      <name val="Calibri"/>
      <family val="2"/>
      <charset val="204"/>
    </font>
    <font>
      <sz val="10"/>
      <color rgb="FF996600"/>
      <name val="Calibri"/>
      <family val="2"/>
      <charset val="204"/>
    </font>
    <font>
      <sz val="10"/>
      <color rgb="FF333333"/>
      <name val="Calibri"/>
      <family val="2"/>
      <charset val="204"/>
    </font>
    <font>
      <sz val="8"/>
      <color rgb="FF333333"/>
      <name val="Arial"/>
      <family val="2"/>
      <charset val="204"/>
    </font>
    <font>
      <sz val="8"/>
      <color rgb="FF000000"/>
      <name val="Arial"/>
      <family val="2"/>
      <charset val="204"/>
    </font>
    <font>
      <sz val="12"/>
      <color rgb="FF000000"/>
      <name val="Times New Roman"/>
      <family val="1"/>
      <charset val="1"/>
    </font>
    <font>
      <b val="true"/>
      <sz val="12"/>
      <color rgb="FF000000"/>
      <name val="Times New Roman"/>
      <family val="1"/>
      <charset val="1"/>
    </font>
    <font>
      <b val="true"/>
      <sz val="12"/>
      <color rgb="FF000000"/>
      <name val="Times New Roman"/>
      <family val="1"/>
      <charset val="204"/>
    </font>
    <font>
      <b val="true"/>
      <sz val="13"/>
      <color rgb="FF000000"/>
      <name val="Times New Roman"/>
      <family val="1"/>
      <charset val="204"/>
    </font>
    <font>
      <sz val="12"/>
      <name val="Times New Roman"/>
      <family val="1"/>
      <charset val="1"/>
    </font>
    <font>
      <b val="true"/>
      <sz val="12"/>
      <name val="Times New Roman"/>
      <family val="1"/>
      <charset val="1"/>
    </font>
    <font>
      <sz val="12"/>
      <color rgb="FF333333"/>
      <name val="Times New Roman"/>
      <family val="1"/>
      <charset val="1"/>
    </font>
    <font>
      <b val="true"/>
      <sz val="12"/>
      <color rgb="FF333333"/>
      <name val="Times New Roman"/>
      <family val="1"/>
      <charset val="1"/>
    </font>
    <font>
      <sz val="12"/>
      <color rgb="FF333333"/>
      <name val="Times New Roman"/>
      <family val="1"/>
      <charset val="204"/>
    </font>
    <font>
      <sz val="11"/>
      <color rgb="FF000000"/>
      <name val="Times New Roman"/>
      <family val="1"/>
      <charset val="1"/>
    </font>
    <font>
      <b val="true"/>
      <sz val="11"/>
      <color rgb="FF000000"/>
      <name val="Times New Roman"/>
      <family val="1"/>
      <charset val="1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FFFF"/>
        <bgColor rgb="FFFFFFCC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/>
      <bottom/>
      <diagonal/>
    </border>
    <border diagonalUp="false" diagonalDown="false">
      <left style="thin"/>
      <right style="hair"/>
      <top/>
      <bottom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 style="hair"/>
      <top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</borders>
  <cellStyleXfs count="4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7" fillId="6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7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  <xf numFmtId="164" fontId="14" fillId="8" borderId="1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false" applyAlignment="true" applyProtection="false">
      <alignment horizontal="general" vertical="bottom" textRotation="0" wrapText="false" indent="0" shrinkToFit="false"/>
    </xf>
    <xf numFmtId="164" fontId="1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9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17" fillId="9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9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9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8" fillId="9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9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8" fillId="0" borderId="5" xfId="37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8" fillId="9" borderId="6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8" fillId="9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9" fillId="9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8" fillId="9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8" fillId="9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9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9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8" fillId="9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1" fillId="9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21" fillId="9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7" fillId="9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9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7" fillId="9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9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1" fillId="9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1" fillId="9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7" fillId="9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8" fillId="0" borderId="2" xfId="3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2" xfId="3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17" fillId="0" borderId="2" xfId="3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8" fontId="17" fillId="0" borderId="2" xfId="3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8" fillId="9" borderId="2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22" fillId="9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2" fillId="9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9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9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3" fillId="9" borderId="2" xfId="3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23" fillId="9" borderId="2" xfId="3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23" fillId="9" borderId="2" xfId="3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3" fillId="9" borderId="2" xfId="3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3" fillId="9" borderId="2" xfId="3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7" fillId="0" borderId="2" xfId="3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2" xfId="3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9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1" fillId="9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9" borderId="2" xfId="3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17" fillId="9" borderId="2" xfId="3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9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7" fillId="9" borderId="2" xfId="3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23" fillId="9" borderId="2" xfId="3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2" fillId="9" borderId="8" xfId="36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9" borderId="8" xfId="36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21" fillId="9" borderId="8" xfId="36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21" fillId="9" borderId="8" xfId="36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1" fillId="9" borderId="8" xfId="36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9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9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3" fillId="9" borderId="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3" fillId="9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3" fillId="9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9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21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9" xfId="37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6" fillId="0" borderId="8" xfId="3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7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7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7" fillId="0" borderId="8" xfId="3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7" fillId="0" borderId="8" xfId="3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8" fillId="0" borderId="2" xfId="3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2" fillId="9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9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7" fillId="0" borderId="2" xfId="3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9" borderId="2" xfId="37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17" fillId="0" borderId="2" xfId="3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2" fillId="9" borderId="8" xfId="3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9" borderId="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1" fillId="9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1" fillId="9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9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18" fillId="0" borderId="2" xfId="3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2" xfId="3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8" fillId="0" borderId="8" xfId="37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9" xfId="37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0" borderId="8" xfId="37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7" fillId="0" borderId="8" xfId="37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0" borderId="9" xfId="37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8" fillId="0" borderId="2" xfId="3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9" borderId="2" xfId="39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17" fillId="0" borderId="2" xfId="3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7" fillId="0" borderId="2" xfId="3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7" fillId="0" borderId="2" xfId="3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2" xfId="36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17" fillId="0" borderId="2" xfId="3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7" fillId="9" borderId="2" xfId="3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0" borderId="8" xfId="37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26" fillId="0" borderId="9" xfId="37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26" fillId="0" borderId="8" xfId="37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9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9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7" fillId="9" borderId="0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17" fillId="9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8" fillId="9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9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2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14" xfId="20"/>
    <cellStyle name="Accent 13" xfId="21"/>
    <cellStyle name="Accent 2 15" xfId="22"/>
    <cellStyle name="Accent 3 16" xfId="23"/>
    <cellStyle name="Bad 10" xfId="24"/>
    <cellStyle name="Error 12" xfId="25"/>
    <cellStyle name="Footnote 5" xfId="26"/>
    <cellStyle name="Good 8" xfId="27"/>
    <cellStyle name="Heading 1 1" xfId="28"/>
    <cellStyle name="Heading 2 2" xfId="29"/>
    <cellStyle name="Hyperlink 6" xfId="30"/>
    <cellStyle name="Neutral 9" xfId="31"/>
    <cellStyle name="Note 4" xfId="32"/>
    <cellStyle name="Status 7" xfId="33"/>
    <cellStyle name="Text 3" xfId="34"/>
    <cellStyle name="Warning 11" xfId="35"/>
    <cellStyle name="Обычный 12" xfId="36"/>
    <cellStyle name="Обычный 2" xfId="37"/>
    <cellStyle name="Обычный_Лист1" xfId="38"/>
    <cellStyle name="Обычный_Лист2" xfId="39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1048576"/>
  <sheetViews>
    <sheetView showFormulas="false" showGridLines="true" showRowColHeaders="true" showZeros="true" rightToLeft="false" tabSelected="true" showOutlineSymbols="true" defaultGridColor="true" view="pageBreakPreview" topLeftCell="A10" colorId="64" zoomScale="75" zoomScaleNormal="77" zoomScalePageLayoutView="75" workbookViewId="0">
      <selection pane="topLeft" activeCell="C83" activeCellId="0" sqref="C83"/>
    </sheetView>
  </sheetViews>
  <sheetFormatPr defaultRowHeight="15" zeroHeight="false" outlineLevelRow="0" outlineLevelCol="0"/>
  <cols>
    <col collapsed="false" customWidth="true" hidden="false" outlineLevel="0" max="1" min="1" style="1" width="8.94"/>
    <col collapsed="false" customWidth="true" hidden="false" outlineLevel="0" max="2" min="2" style="2" width="9"/>
    <col collapsed="false" customWidth="true" hidden="false" outlineLevel="0" max="3" min="3" style="3" width="59.54"/>
    <col collapsed="false" customWidth="true" hidden="false" outlineLevel="0" max="4" min="4" style="3" width="13.7"/>
    <col collapsed="false" customWidth="true" hidden="false" outlineLevel="0" max="5" min="5" style="3" width="9.71"/>
    <col collapsed="false" customWidth="true" hidden="false" outlineLevel="0" max="6" min="6" style="3" width="9.42"/>
    <col collapsed="false" customWidth="true" hidden="false" outlineLevel="0" max="7" min="7" style="3" width="9.85"/>
    <col collapsed="false" customWidth="true" hidden="false" outlineLevel="0" max="8" min="8" style="3" width="11.86"/>
    <col collapsed="false" customWidth="true" hidden="false" outlineLevel="0" max="9" min="9" style="3" width="15.15"/>
    <col collapsed="false" customWidth="true" hidden="false" outlineLevel="0" max="1014" min="10" style="4" width="8.71"/>
    <col collapsed="false" customWidth="true" hidden="false" outlineLevel="0" max="1025" min="1015" style="4" width="11.57"/>
  </cols>
  <sheetData>
    <row r="1" customFormat="false" ht="27.35" hidden="false" customHeight="true" outlineLevel="0" collapsed="false">
      <c r="A1" s="5"/>
      <c r="B1" s="6"/>
      <c r="C1" s="6"/>
      <c r="D1" s="7"/>
      <c r="E1" s="8"/>
      <c r="F1" s="8"/>
      <c r="G1" s="8"/>
      <c r="H1" s="8"/>
      <c r="I1" s="8"/>
    </row>
    <row r="2" customFormat="false" ht="23.2" hidden="false" customHeight="true" outlineLevel="0" collapsed="false">
      <c r="A2" s="5"/>
      <c r="B2" s="6"/>
      <c r="C2" s="6"/>
      <c r="D2" s="7"/>
      <c r="E2" s="9" t="s">
        <v>0</v>
      </c>
      <c r="F2" s="9"/>
      <c r="G2" s="9"/>
      <c r="H2" s="9"/>
      <c r="I2" s="9"/>
    </row>
    <row r="3" customFormat="false" ht="12.4" hidden="false" customHeight="true" outlineLevel="0" collapsed="false">
      <c r="A3" s="10"/>
      <c r="B3" s="10"/>
      <c r="C3" s="10"/>
      <c r="D3" s="10"/>
      <c r="E3" s="10"/>
      <c r="F3" s="10"/>
      <c r="G3" s="11"/>
      <c r="H3" s="11"/>
      <c r="I3" s="11"/>
    </row>
    <row r="4" customFormat="false" ht="36" hidden="false" customHeight="true" outlineLevel="0" collapsed="false">
      <c r="A4" s="12" t="s">
        <v>1</v>
      </c>
      <c r="B4" s="12"/>
      <c r="C4" s="12"/>
      <c r="D4" s="12"/>
      <c r="E4" s="12"/>
      <c r="F4" s="12"/>
      <c r="G4" s="12"/>
      <c r="H4" s="12"/>
      <c r="I4" s="12"/>
    </row>
    <row r="5" s="16" customFormat="true" ht="37.35" hidden="false" customHeight="true" outlineLevel="0" collapsed="false">
      <c r="A5" s="13" t="s">
        <v>2</v>
      </c>
      <c r="B5" s="14" t="s">
        <v>3</v>
      </c>
      <c r="C5" s="15" t="s">
        <v>4</v>
      </c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AMJ5" s="4"/>
    </row>
    <row r="6" customFormat="false" ht="18.6" hidden="false" customHeight="true" outlineLevel="0" collapsed="false">
      <c r="A6" s="13"/>
      <c r="B6" s="14"/>
      <c r="C6" s="15"/>
      <c r="D6" s="14"/>
      <c r="E6" s="14"/>
      <c r="F6" s="14"/>
      <c r="G6" s="14"/>
      <c r="H6" s="14"/>
      <c r="I6" s="14"/>
    </row>
    <row r="7" s="16" customFormat="true" ht="17.25" hidden="false" customHeight="true" outlineLevel="0" collapsed="false">
      <c r="A7" s="13" t="s">
        <v>11</v>
      </c>
      <c r="B7" s="14"/>
      <c r="C7" s="17" t="s">
        <v>12</v>
      </c>
      <c r="D7" s="18"/>
      <c r="E7" s="19"/>
      <c r="F7" s="19"/>
      <c r="G7" s="19"/>
      <c r="H7" s="19"/>
      <c r="I7" s="19"/>
      <c r="AMJ7" s="4"/>
    </row>
    <row r="8" s="16" customFormat="true" ht="17.25" hidden="false" customHeight="true" outlineLevel="0" collapsed="false">
      <c r="A8" s="13"/>
      <c r="B8" s="14"/>
      <c r="C8" s="20" t="s">
        <v>13</v>
      </c>
      <c r="D8" s="21" t="n">
        <v>10</v>
      </c>
      <c r="E8" s="21"/>
      <c r="F8" s="22" t="n">
        <v>0.05</v>
      </c>
      <c r="G8" s="22" t="n">
        <v>7.25</v>
      </c>
      <c r="H8" s="22" t="n">
        <v>0.08</v>
      </c>
      <c r="I8" s="22" t="n">
        <f aca="false">(F8+H8)*4+G8*9</f>
        <v>65.77</v>
      </c>
      <c r="AMJ8" s="4"/>
    </row>
    <row r="9" s="16" customFormat="true" ht="20.45" hidden="false" customHeight="true" outlineLevel="0" collapsed="false">
      <c r="A9" s="13"/>
      <c r="B9" s="14" t="n">
        <v>202</v>
      </c>
      <c r="C9" s="23" t="s">
        <v>14</v>
      </c>
      <c r="D9" s="24" t="s">
        <v>15</v>
      </c>
      <c r="E9" s="25"/>
      <c r="F9" s="25" t="n">
        <v>12.61</v>
      </c>
      <c r="G9" s="25" t="n">
        <v>13.56</v>
      </c>
      <c r="H9" s="25" t="n">
        <v>29.67</v>
      </c>
      <c r="I9" s="22" t="n">
        <v>282.6</v>
      </c>
      <c r="AMJ9" s="4"/>
    </row>
    <row r="10" s="16" customFormat="true" ht="22.9" hidden="false" customHeight="true" outlineLevel="0" collapsed="false">
      <c r="A10" s="13"/>
      <c r="B10" s="14" t="n">
        <v>376</v>
      </c>
      <c r="C10" s="23" t="s">
        <v>16</v>
      </c>
      <c r="D10" s="24" t="n">
        <v>180</v>
      </c>
      <c r="E10" s="25"/>
      <c r="F10" s="22" t="n">
        <v>0.05</v>
      </c>
      <c r="G10" s="22" t="n">
        <v>0.01</v>
      </c>
      <c r="H10" s="22" t="n">
        <v>10.16</v>
      </c>
      <c r="I10" s="22" t="n">
        <f aca="false">(F10+H10)*4+G10*9</f>
        <v>40.93</v>
      </c>
      <c r="AMJ10" s="4"/>
    </row>
    <row r="11" s="16" customFormat="true" ht="19.7" hidden="false" customHeight="true" outlineLevel="0" collapsed="false">
      <c r="A11" s="13"/>
      <c r="B11" s="14"/>
      <c r="C11" s="20" t="s">
        <v>17</v>
      </c>
      <c r="D11" s="21" t="n">
        <v>30</v>
      </c>
      <c r="E11" s="21"/>
      <c r="F11" s="26" t="n">
        <v>2.8</v>
      </c>
      <c r="G11" s="26" t="n">
        <v>0.31</v>
      </c>
      <c r="H11" s="26" t="n">
        <v>13.96</v>
      </c>
      <c r="I11" s="22" t="n">
        <f aca="false">(F11+H11)*4+G11*9</f>
        <v>69.83</v>
      </c>
      <c r="AMJ11" s="4"/>
    </row>
    <row r="12" s="16" customFormat="true" ht="15" hidden="false" customHeight="true" outlineLevel="0" collapsed="false">
      <c r="A12" s="13"/>
      <c r="B12" s="27" t="n">
        <v>338</v>
      </c>
      <c r="C12" s="28" t="s">
        <v>18</v>
      </c>
      <c r="D12" s="29" t="n">
        <v>100</v>
      </c>
      <c r="E12" s="30"/>
      <c r="F12" s="31" t="n">
        <v>0.4</v>
      </c>
      <c r="G12" s="31" t="n">
        <v>0.4</v>
      </c>
      <c r="H12" s="31" t="n">
        <v>9.8</v>
      </c>
      <c r="I12" s="29" t="n">
        <v>47</v>
      </c>
      <c r="AMJ12" s="4"/>
    </row>
    <row r="13" s="16" customFormat="true" ht="15" hidden="false" customHeight="true" outlineLevel="0" collapsed="false">
      <c r="A13" s="13"/>
      <c r="B13" s="14"/>
      <c r="C13" s="32" t="s">
        <v>19</v>
      </c>
      <c r="D13" s="33" t="n">
        <v>525</v>
      </c>
      <c r="E13" s="34"/>
      <c r="F13" s="34" t="n">
        <f aca="false">SUM(F2:F12)</f>
        <v>15.91</v>
      </c>
      <c r="G13" s="34" t="n">
        <f aca="false">SUM(G2:G12)</f>
        <v>21.53</v>
      </c>
      <c r="H13" s="34" t="n">
        <f aca="false">SUM(H2:H12)</f>
        <v>63.67</v>
      </c>
      <c r="I13" s="34" t="n">
        <f aca="false">SUM(I2:I12)</f>
        <v>506.13</v>
      </c>
      <c r="AMJ13" s="4"/>
    </row>
    <row r="14" s="16" customFormat="true" ht="18.6" hidden="false" customHeight="true" outlineLevel="0" collapsed="false">
      <c r="A14" s="13"/>
      <c r="B14" s="17"/>
      <c r="C14" s="35" t="s">
        <v>20</v>
      </c>
      <c r="D14" s="23"/>
      <c r="E14" s="25"/>
      <c r="F14" s="25"/>
      <c r="G14" s="25"/>
      <c r="H14" s="25"/>
      <c r="I14" s="22"/>
      <c r="AMJ14" s="4"/>
    </row>
    <row r="15" s="16" customFormat="true" ht="16.35" hidden="false" customHeight="true" outlineLevel="0" collapsed="false">
      <c r="A15" s="13"/>
      <c r="B15" s="14" t="n">
        <v>24</v>
      </c>
      <c r="C15" s="23" t="s">
        <v>21</v>
      </c>
      <c r="D15" s="24" t="n">
        <v>60</v>
      </c>
      <c r="E15" s="25"/>
      <c r="F15" s="25" t="n">
        <v>0.48</v>
      </c>
      <c r="G15" s="25" t="n">
        <v>3.07</v>
      </c>
      <c r="H15" s="25" t="n">
        <v>2.19</v>
      </c>
      <c r="I15" s="22" t="n">
        <f aca="false">(F15+H15)*4+G15*9</f>
        <v>38.31</v>
      </c>
      <c r="AMJ15" s="4"/>
    </row>
    <row r="16" s="16" customFormat="true" ht="27.7" hidden="false" customHeight="true" outlineLevel="0" collapsed="false">
      <c r="A16" s="13"/>
      <c r="B16" s="14" t="n">
        <v>82</v>
      </c>
      <c r="C16" s="36" t="s">
        <v>22</v>
      </c>
      <c r="D16" s="24" t="s">
        <v>23</v>
      </c>
      <c r="E16" s="25"/>
      <c r="F16" s="25" t="n">
        <v>1.54</v>
      </c>
      <c r="G16" s="25" t="n">
        <v>5.11</v>
      </c>
      <c r="H16" s="25" t="n">
        <v>10.13</v>
      </c>
      <c r="I16" s="22" t="n">
        <f aca="false">(F16+H16)*4+G16*9</f>
        <v>92.67</v>
      </c>
      <c r="AMJ16" s="4"/>
    </row>
    <row r="17" s="16" customFormat="true" ht="28.9" hidden="false" customHeight="true" outlineLevel="0" collapsed="false">
      <c r="A17" s="13"/>
      <c r="B17" s="14" t="s">
        <v>24</v>
      </c>
      <c r="C17" s="37" t="s">
        <v>25</v>
      </c>
      <c r="D17" s="38" t="s">
        <v>26</v>
      </c>
      <c r="E17" s="25"/>
      <c r="F17" s="39" t="n">
        <v>22.55</v>
      </c>
      <c r="G17" s="39" t="n">
        <v>16.83</v>
      </c>
      <c r="H17" s="40" t="n">
        <v>46.2</v>
      </c>
      <c r="I17" s="41" t="n">
        <v>427.02</v>
      </c>
      <c r="AMJ17" s="4"/>
    </row>
    <row r="18" s="16" customFormat="true" ht="18.75" hidden="false" customHeight="true" outlineLevel="0" collapsed="false">
      <c r="A18" s="13"/>
      <c r="B18" s="14" t="n">
        <v>342</v>
      </c>
      <c r="C18" s="23" t="s">
        <v>27</v>
      </c>
      <c r="D18" s="24" t="s">
        <v>28</v>
      </c>
      <c r="E18" s="25"/>
      <c r="F18" s="25" t="n">
        <v>0.14</v>
      </c>
      <c r="G18" s="25" t="n">
        <v>0.14</v>
      </c>
      <c r="H18" s="25" t="n">
        <v>13.51</v>
      </c>
      <c r="I18" s="22" t="n">
        <f aca="false">(F18+H18)*4+G18*9</f>
        <v>55.86</v>
      </c>
      <c r="AMJ18" s="4"/>
    </row>
    <row r="19" s="16" customFormat="true" ht="16.5" hidden="false" customHeight="true" outlineLevel="0" collapsed="false">
      <c r="A19" s="13"/>
      <c r="B19" s="14"/>
      <c r="C19" s="20" t="s">
        <v>17</v>
      </c>
      <c r="D19" s="21" t="n">
        <v>30</v>
      </c>
      <c r="E19" s="21"/>
      <c r="F19" s="26" t="n">
        <v>2.1</v>
      </c>
      <c r="G19" s="26" t="n">
        <v>0.23</v>
      </c>
      <c r="H19" s="26" t="n">
        <v>13.96</v>
      </c>
      <c r="I19" s="22" t="n">
        <f aca="false">(F19+H19)*4+G19*9</f>
        <v>66.31</v>
      </c>
      <c r="AMJ19" s="4"/>
    </row>
    <row r="20" s="16" customFormat="true" ht="16.5" hidden="false" customHeight="true" outlineLevel="0" collapsed="false">
      <c r="A20" s="13"/>
      <c r="B20" s="14"/>
      <c r="C20" s="23" t="s">
        <v>29</v>
      </c>
      <c r="D20" s="21" t="n">
        <v>40</v>
      </c>
      <c r="E20" s="21"/>
      <c r="F20" s="26" t="n">
        <v>2.64</v>
      </c>
      <c r="G20" s="26" t="n">
        <v>0.48</v>
      </c>
      <c r="H20" s="26" t="n">
        <v>15.86</v>
      </c>
      <c r="I20" s="22" t="n">
        <v>78.32</v>
      </c>
      <c r="AMJ20" s="4"/>
    </row>
    <row r="21" s="16" customFormat="true" ht="14.25" hidden="false" customHeight="true" outlineLevel="0" collapsed="false">
      <c r="A21" s="13"/>
      <c r="B21" s="17"/>
      <c r="C21" s="32" t="s">
        <v>30</v>
      </c>
      <c r="D21" s="33" t="n">
        <v>778</v>
      </c>
      <c r="E21" s="34"/>
      <c r="F21" s="34" t="n">
        <f aca="false">SUM(F15:F20)</f>
        <v>29.45</v>
      </c>
      <c r="G21" s="34" t="n">
        <f aca="false">SUM(G15:G20)</f>
        <v>25.86</v>
      </c>
      <c r="H21" s="34" t="n">
        <f aca="false">SUM(H15:H20)</f>
        <v>101.85</v>
      </c>
      <c r="I21" s="34" t="n">
        <f aca="false">SUM(I15:I20)</f>
        <v>758.49</v>
      </c>
      <c r="AMJ21" s="4"/>
    </row>
    <row r="22" s="16" customFormat="true" ht="18" hidden="false" customHeight="true" outlineLevel="0" collapsed="false">
      <c r="A22" s="13"/>
      <c r="B22" s="32"/>
      <c r="C22" s="32" t="s">
        <v>31</v>
      </c>
      <c r="D22" s="33" t="n">
        <f aca="false">D13+D21</f>
        <v>1303</v>
      </c>
      <c r="E22" s="34" t="n">
        <v>185</v>
      </c>
      <c r="F22" s="34" t="n">
        <f aca="false">F13+F21</f>
        <v>45.36</v>
      </c>
      <c r="G22" s="34" t="n">
        <f aca="false">G13+G21</f>
        <v>47.39</v>
      </c>
      <c r="H22" s="34" t="n">
        <f aca="false">H13+H21</f>
        <v>165.52</v>
      </c>
      <c r="I22" s="34" t="n">
        <f aca="false">I13+I21</f>
        <v>1264.62</v>
      </c>
      <c r="AMJ22" s="4"/>
    </row>
    <row r="23" s="16" customFormat="true" ht="15" hidden="false" customHeight="true" outlineLevel="0" collapsed="false">
      <c r="A23" s="13" t="s">
        <v>32</v>
      </c>
      <c r="B23" s="17"/>
      <c r="C23" s="17" t="s">
        <v>12</v>
      </c>
      <c r="D23" s="24"/>
      <c r="E23" s="25"/>
      <c r="F23" s="25"/>
      <c r="G23" s="25"/>
      <c r="H23" s="25"/>
      <c r="I23" s="22"/>
      <c r="AMJ23" s="4"/>
    </row>
    <row r="24" s="16" customFormat="true" ht="20.1" hidden="false" customHeight="true" outlineLevel="0" collapsed="false">
      <c r="A24" s="13"/>
      <c r="B24" s="29" t="n">
        <v>14</v>
      </c>
      <c r="C24" s="28" t="s">
        <v>33</v>
      </c>
      <c r="D24" s="29" t="n">
        <v>15</v>
      </c>
      <c r="E24" s="30"/>
      <c r="F24" s="31" t="n">
        <v>3.9</v>
      </c>
      <c r="G24" s="42" t="n">
        <v>3.92</v>
      </c>
      <c r="H24" s="43"/>
      <c r="I24" s="31" t="n">
        <v>51.6</v>
      </c>
      <c r="AMJ24" s="4"/>
    </row>
    <row r="25" s="16" customFormat="true" ht="20.1" hidden="false" customHeight="true" outlineLevel="0" collapsed="false">
      <c r="A25" s="13"/>
      <c r="B25" s="14" t="n">
        <v>174</v>
      </c>
      <c r="C25" s="23" t="s">
        <v>34</v>
      </c>
      <c r="D25" s="44" t="s">
        <v>35</v>
      </c>
      <c r="E25" s="45"/>
      <c r="F25" s="45" t="n">
        <v>5.36</v>
      </c>
      <c r="G25" s="45" t="n">
        <v>7.45</v>
      </c>
      <c r="H25" s="45" t="n">
        <v>42.68</v>
      </c>
      <c r="I25" s="22" t="n">
        <v>259.2</v>
      </c>
      <c r="AMJ25" s="4"/>
    </row>
    <row r="26" s="16" customFormat="true" ht="20.1" hidden="false" customHeight="true" outlineLevel="0" collapsed="false">
      <c r="A26" s="13"/>
      <c r="B26" s="14" t="n">
        <v>377</v>
      </c>
      <c r="C26" s="23" t="s">
        <v>36</v>
      </c>
      <c r="D26" s="24" t="n">
        <v>180</v>
      </c>
      <c r="E26" s="25"/>
      <c r="F26" s="25" t="n">
        <v>5.98</v>
      </c>
      <c r="G26" s="25" t="n">
        <v>4.25</v>
      </c>
      <c r="H26" s="25" t="n">
        <v>24.11</v>
      </c>
      <c r="I26" s="22" t="n">
        <v>156.63</v>
      </c>
      <c r="AMJ26" s="4"/>
    </row>
    <row r="27" s="16" customFormat="true" ht="20.1" hidden="false" customHeight="true" outlineLevel="0" collapsed="false">
      <c r="A27" s="13"/>
      <c r="B27" s="14"/>
      <c r="C27" s="20" t="s">
        <v>17</v>
      </c>
      <c r="D27" s="21" t="n">
        <v>30</v>
      </c>
      <c r="E27" s="21"/>
      <c r="F27" s="26" t="n">
        <v>2.1</v>
      </c>
      <c r="G27" s="26" t="n">
        <v>0.23</v>
      </c>
      <c r="H27" s="26" t="n">
        <v>13.96</v>
      </c>
      <c r="I27" s="22" t="n">
        <f aca="false">(F27+H27)*4+G27*9</f>
        <v>66.31</v>
      </c>
      <c r="AMJ27" s="4"/>
    </row>
    <row r="28" s="16" customFormat="true" ht="20.1" hidden="false" customHeight="true" outlineLevel="0" collapsed="false">
      <c r="A28" s="13"/>
      <c r="B28" s="27" t="n">
        <v>338</v>
      </c>
      <c r="C28" s="28" t="s">
        <v>37</v>
      </c>
      <c r="D28" s="29" t="n">
        <v>100</v>
      </c>
      <c r="E28" s="30"/>
      <c r="F28" s="31" t="n">
        <v>0.4</v>
      </c>
      <c r="G28" s="31" t="n">
        <v>0.3</v>
      </c>
      <c r="H28" s="31" t="n">
        <v>10.9</v>
      </c>
      <c r="I28" s="29" t="n">
        <v>42</v>
      </c>
      <c r="AMJ28" s="4"/>
    </row>
    <row r="29" s="16" customFormat="true" ht="20.1" hidden="false" customHeight="true" outlineLevel="0" collapsed="false">
      <c r="A29" s="13"/>
      <c r="B29" s="17"/>
      <c r="C29" s="32" t="s">
        <v>19</v>
      </c>
      <c r="D29" s="33" t="n">
        <v>535</v>
      </c>
      <c r="E29" s="34"/>
      <c r="F29" s="46" t="n">
        <f aca="false">SUM(F24:F28)</f>
        <v>17.74</v>
      </c>
      <c r="G29" s="46" t="n">
        <f aca="false">SUM(G24:G28)</f>
        <v>16.15</v>
      </c>
      <c r="H29" s="46" t="n">
        <f aca="false">SUM(H24:H28)</f>
        <v>91.65</v>
      </c>
      <c r="I29" s="46" t="n">
        <f aca="false">SUM(I24:I28)</f>
        <v>575.74</v>
      </c>
      <c r="AMJ29" s="4"/>
    </row>
    <row r="30" s="16" customFormat="true" ht="15" hidden="false" customHeight="false" outlineLevel="0" collapsed="false">
      <c r="A30" s="13"/>
      <c r="B30" s="14"/>
      <c r="C30" s="17" t="s">
        <v>20</v>
      </c>
      <c r="D30" s="24"/>
      <c r="E30" s="25"/>
      <c r="F30" s="25"/>
      <c r="G30" s="25"/>
      <c r="H30" s="25"/>
      <c r="I30" s="22"/>
      <c r="AMJ30" s="4"/>
    </row>
    <row r="31" s="16" customFormat="true" ht="22.5" hidden="false" customHeight="true" outlineLevel="0" collapsed="false">
      <c r="A31" s="13"/>
      <c r="B31" s="14" t="n">
        <v>24</v>
      </c>
      <c r="C31" s="47" t="s">
        <v>38</v>
      </c>
      <c r="D31" s="48" t="n">
        <v>60</v>
      </c>
      <c r="E31" s="49"/>
      <c r="F31" s="50" t="n">
        <v>0.135</v>
      </c>
      <c r="G31" s="50" t="n">
        <v>3.06</v>
      </c>
      <c r="H31" s="50" t="n">
        <v>3.14</v>
      </c>
      <c r="I31" s="51" t="n">
        <f aca="false">H31*4+G31*9+F31*4</f>
        <v>40.64</v>
      </c>
      <c r="AMJ31" s="4"/>
    </row>
    <row r="32" s="16" customFormat="true" ht="25.9" hidden="false" customHeight="true" outlineLevel="0" collapsed="false">
      <c r="A32" s="13"/>
      <c r="B32" s="14" t="n">
        <v>102</v>
      </c>
      <c r="C32" s="23" t="s">
        <v>39</v>
      </c>
      <c r="D32" s="24" t="n">
        <v>200</v>
      </c>
      <c r="E32" s="25"/>
      <c r="F32" s="25" t="n">
        <v>4.2</v>
      </c>
      <c r="G32" s="25" t="n">
        <v>4.3</v>
      </c>
      <c r="H32" s="25" t="n">
        <v>15.2</v>
      </c>
      <c r="I32" s="22" t="n">
        <f aca="false">F32+H32*4+G32*9</f>
        <v>103.7</v>
      </c>
      <c r="AMJ32" s="4"/>
    </row>
    <row r="33" s="16" customFormat="true" ht="23.85" hidden="false" customHeight="true" outlineLevel="0" collapsed="false">
      <c r="A33" s="13"/>
      <c r="B33" s="52" t="n">
        <v>392</v>
      </c>
      <c r="C33" s="53" t="s">
        <v>40</v>
      </c>
      <c r="D33" s="54" t="n">
        <v>205</v>
      </c>
      <c r="E33" s="55"/>
      <c r="F33" s="55" t="n">
        <v>21.54</v>
      </c>
      <c r="G33" s="56" t="n">
        <v>14.85</v>
      </c>
      <c r="H33" s="56" t="n">
        <v>42.02</v>
      </c>
      <c r="I33" s="55" t="n">
        <v>363.55</v>
      </c>
      <c r="AMJ33" s="4"/>
    </row>
    <row r="34" s="16" customFormat="true" ht="18.75" hidden="false" customHeight="true" outlineLevel="0" collapsed="false">
      <c r="A34" s="13"/>
      <c r="B34" s="14" t="n">
        <v>342</v>
      </c>
      <c r="C34" s="23" t="s">
        <v>41</v>
      </c>
      <c r="D34" s="24" t="n">
        <v>180</v>
      </c>
      <c r="E34" s="25"/>
      <c r="F34" s="25" t="n">
        <v>0.14</v>
      </c>
      <c r="G34" s="25" t="n">
        <v>0.04</v>
      </c>
      <c r="H34" s="25" t="n">
        <v>13.88</v>
      </c>
      <c r="I34" s="22" t="n">
        <f aca="false">(F34+H34)*4+G34*9</f>
        <v>56.44</v>
      </c>
      <c r="AMJ34" s="4"/>
    </row>
    <row r="35" s="16" customFormat="true" ht="16.5" hidden="false" customHeight="true" outlineLevel="0" collapsed="false">
      <c r="A35" s="13"/>
      <c r="B35" s="14"/>
      <c r="C35" s="20" t="s">
        <v>17</v>
      </c>
      <c r="D35" s="21" t="n">
        <v>30</v>
      </c>
      <c r="E35" s="21"/>
      <c r="F35" s="26" t="n">
        <v>2.1</v>
      </c>
      <c r="G35" s="26" t="n">
        <v>0.23</v>
      </c>
      <c r="H35" s="26" t="n">
        <v>13.96</v>
      </c>
      <c r="I35" s="22" t="n">
        <f aca="false">(F35+H35)*4+G35*9</f>
        <v>66.31</v>
      </c>
      <c r="AMJ35" s="4"/>
    </row>
    <row r="36" s="16" customFormat="true" ht="16.5" hidden="false" customHeight="true" outlineLevel="0" collapsed="false">
      <c r="A36" s="13"/>
      <c r="B36" s="14"/>
      <c r="C36" s="23" t="s">
        <v>29</v>
      </c>
      <c r="D36" s="21" t="n">
        <v>40</v>
      </c>
      <c r="E36" s="21"/>
      <c r="F36" s="26" t="n">
        <v>2.64</v>
      </c>
      <c r="G36" s="26" t="n">
        <v>0.48</v>
      </c>
      <c r="H36" s="26" t="n">
        <v>15.86</v>
      </c>
      <c r="I36" s="22" t="n">
        <v>78.32</v>
      </c>
      <c r="AMJ36" s="4"/>
    </row>
    <row r="37" s="16" customFormat="true" ht="14.25" hidden="false" customHeight="true" outlineLevel="0" collapsed="false">
      <c r="A37" s="13"/>
      <c r="B37" s="14"/>
      <c r="C37" s="32" t="s">
        <v>42</v>
      </c>
      <c r="D37" s="15" t="n">
        <v>700</v>
      </c>
      <c r="E37" s="57"/>
      <c r="F37" s="57" t="n">
        <f aca="false">SUM(F31:F36)</f>
        <v>30.755</v>
      </c>
      <c r="G37" s="57" t="n">
        <f aca="false">SUM(G31:G36)</f>
        <v>22.96</v>
      </c>
      <c r="H37" s="57" t="n">
        <f aca="false">SUM(H31:H36)</f>
        <v>104.06</v>
      </c>
      <c r="I37" s="57" t="n">
        <f aca="false">SUM(I31:I36)</f>
        <v>708.96</v>
      </c>
      <c r="AMJ37" s="4"/>
    </row>
    <row r="38" s="16" customFormat="true" ht="18" hidden="false" customHeight="true" outlineLevel="0" collapsed="false">
      <c r="A38" s="13"/>
      <c r="B38" s="14"/>
      <c r="C38" s="32" t="s">
        <v>31</v>
      </c>
      <c r="D38" s="33" t="n">
        <f aca="false">D37+D29</f>
        <v>1235</v>
      </c>
      <c r="E38" s="34" t="n">
        <v>185</v>
      </c>
      <c r="F38" s="34" t="n">
        <f aca="false">F37+F29</f>
        <v>48.495</v>
      </c>
      <c r="G38" s="34" t="n">
        <f aca="false">G37+G29</f>
        <v>39.11</v>
      </c>
      <c r="H38" s="34" t="n">
        <f aca="false">H37+H29</f>
        <v>195.71</v>
      </c>
      <c r="I38" s="34" t="n">
        <f aca="false">I37+I29</f>
        <v>1284.7</v>
      </c>
      <c r="AMJ38" s="4"/>
    </row>
    <row r="39" s="16" customFormat="true" ht="15" hidden="false" customHeight="true" outlineLevel="0" collapsed="false">
      <c r="A39" s="13" t="s">
        <v>43</v>
      </c>
      <c r="B39" s="14"/>
      <c r="C39" s="17" t="s">
        <v>12</v>
      </c>
      <c r="D39" s="24"/>
      <c r="E39" s="25"/>
      <c r="F39" s="25"/>
      <c r="G39" s="25"/>
      <c r="H39" s="25"/>
      <c r="I39" s="22"/>
      <c r="AMJ39" s="4"/>
    </row>
    <row r="40" s="16" customFormat="true" ht="20.45" hidden="false" customHeight="true" outlineLevel="0" collapsed="false">
      <c r="A40" s="13"/>
      <c r="B40" s="14"/>
      <c r="C40" s="23" t="s">
        <v>44</v>
      </c>
      <c r="D40" s="44" t="n">
        <v>10</v>
      </c>
      <c r="E40" s="45"/>
      <c r="F40" s="45" t="n">
        <v>0.01</v>
      </c>
      <c r="G40" s="45" t="n">
        <v>3.87</v>
      </c>
      <c r="H40" s="45" t="n">
        <v>1.22</v>
      </c>
      <c r="I40" s="22" t="n">
        <v>41.5</v>
      </c>
      <c r="AMJ40" s="4"/>
    </row>
    <row r="41" s="16" customFormat="true" ht="30.8" hidden="false" customHeight="true" outlineLevel="0" collapsed="false">
      <c r="A41" s="13"/>
      <c r="B41" s="58" t="n">
        <v>174</v>
      </c>
      <c r="C41" s="59" t="s">
        <v>45</v>
      </c>
      <c r="D41" s="60" t="s">
        <v>46</v>
      </c>
      <c r="E41" s="61"/>
      <c r="F41" s="61" t="n">
        <v>6.52</v>
      </c>
      <c r="G41" s="61" t="n">
        <v>6.52</v>
      </c>
      <c r="H41" s="61" t="n">
        <v>29.5</v>
      </c>
      <c r="I41" s="22" t="n">
        <v>202.01</v>
      </c>
      <c r="AMJ41" s="4"/>
    </row>
    <row r="42" s="62" customFormat="true" ht="16.7" hidden="false" customHeight="true" outlineLevel="0" collapsed="false">
      <c r="A42" s="13"/>
      <c r="B42" s="14" t="n">
        <v>377</v>
      </c>
      <c r="C42" s="23" t="s">
        <v>36</v>
      </c>
      <c r="D42" s="24" t="n">
        <v>180</v>
      </c>
      <c r="E42" s="25"/>
      <c r="F42" s="25" t="n">
        <v>5.98</v>
      </c>
      <c r="G42" s="25" t="n">
        <v>4.25</v>
      </c>
      <c r="H42" s="25" t="n">
        <v>24.11</v>
      </c>
      <c r="I42" s="22" t="n">
        <v>156.63</v>
      </c>
      <c r="AMA42" s="16"/>
      <c r="AMB42" s="16"/>
      <c r="AMC42" s="16"/>
      <c r="AMJ42" s="4"/>
    </row>
    <row r="43" s="16" customFormat="true" ht="19.35" hidden="false" customHeight="true" outlineLevel="0" collapsed="false">
      <c r="A43" s="13"/>
      <c r="B43" s="14"/>
      <c r="C43" s="20" t="s">
        <v>17</v>
      </c>
      <c r="D43" s="21" t="n">
        <v>30</v>
      </c>
      <c r="E43" s="21"/>
      <c r="F43" s="26" t="n">
        <v>2.1</v>
      </c>
      <c r="G43" s="26" t="n">
        <v>0.23</v>
      </c>
      <c r="H43" s="26" t="n">
        <v>13.96</v>
      </c>
      <c r="I43" s="22" t="n">
        <f aca="false">(F43+H43)*4+G43*9</f>
        <v>66.31</v>
      </c>
      <c r="AMJ43" s="4"/>
    </row>
    <row r="44" s="16" customFormat="true" ht="15" hidden="false" customHeight="true" outlineLevel="0" collapsed="false">
      <c r="A44" s="13"/>
      <c r="B44" s="27" t="n">
        <v>338</v>
      </c>
      <c r="C44" s="28" t="s">
        <v>18</v>
      </c>
      <c r="D44" s="29" t="n">
        <v>100</v>
      </c>
      <c r="E44" s="30"/>
      <c r="F44" s="31" t="n">
        <v>0.4</v>
      </c>
      <c r="G44" s="31" t="n">
        <v>0.4</v>
      </c>
      <c r="H44" s="31" t="n">
        <v>9.8</v>
      </c>
      <c r="I44" s="29" t="n">
        <v>47</v>
      </c>
      <c r="AMJ44" s="4"/>
    </row>
    <row r="45" s="16" customFormat="true" ht="15" hidden="false" customHeight="false" outlineLevel="0" collapsed="false">
      <c r="A45" s="13"/>
      <c r="B45" s="17"/>
      <c r="C45" s="32" t="s">
        <v>19</v>
      </c>
      <c r="D45" s="33" t="n">
        <v>500</v>
      </c>
      <c r="E45" s="34"/>
      <c r="F45" s="34" t="n">
        <f aca="false">SUM(F40:F44)</f>
        <v>15.01</v>
      </c>
      <c r="G45" s="34" t="n">
        <f aca="false">SUM(G40:G44)</f>
        <v>15.27</v>
      </c>
      <c r="H45" s="34" t="n">
        <f aca="false">SUM(H40:H44)</f>
        <v>78.59</v>
      </c>
      <c r="I45" s="34" t="n">
        <f aca="false">SUM(I40:I44)</f>
        <v>513.45</v>
      </c>
      <c r="AMJ45" s="4"/>
    </row>
    <row r="46" s="16" customFormat="true" ht="15" hidden="false" customHeight="false" outlineLevel="0" collapsed="false">
      <c r="A46" s="13"/>
      <c r="B46" s="17"/>
      <c r="C46" s="17" t="s">
        <v>20</v>
      </c>
      <c r="D46" s="24"/>
      <c r="E46" s="25"/>
      <c r="F46" s="25"/>
      <c r="G46" s="25"/>
      <c r="H46" s="25"/>
      <c r="I46" s="22"/>
      <c r="AMJ46" s="4"/>
    </row>
    <row r="47" s="16" customFormat="true" ht="15" hidden="false" customHeight="false" outlineLevel="0" collapsed="false">
      <c r="A47" s="13"/>
      <c r="B47" s="48"/>
      <c r="C47" s="23" t="s">
        <v>47</v>
      </c>
      <c r="D47" s="24" t="n">
        <v>60</v>
      </c>
      <c r="E47" s="25"/>
      <c r="F47" s="63" t="n">
        <v>0.95</v>
      </c>
      <c r="G47" s="63" t="n">
        <v>3.64</v>
      </c>
      <c r="H47" s="63" t="n">
        <v>2.86</v>
      </c>
      <c r="I47" s="64" t="n">
        <f aca="false">(F47+H47)*4+G47*9</f>
        <v>48</v>
      </c>
      <c r="AMJ47" s="4"/>
    </row>
    <row r="48" s="16" customFormat="true" ht="15" hidden="false" customHeight="false" outlineLevel="0" collapsed="false">
      <c r="A48" s="13"/>
      <c r="B48" s="14" t="n">
        <v>102</v>
      </c>
      <c r="C48" s="23" t="s">
        <v>48</v>
      </c>
      <c r="D48" s="44" t="n">
        <v>200</v>
      </c>
      <c r="E48" s="45"/>
      <c r="F48" s="45" t="n">
        <v>5.72</v>
      </c>
      <c r="G48" s="45" t="n">
        <v>10.66</v>
      </c>
      <c r="H48" s="45" t="n">
        <v>3.1</v>
      </c>
      <c r="I48" s="22" t="n">
        <v>131.32</v>
      </c>
      <c r="AMJ48" s="4"/>
    </row>
    <row r="49" s="16" customFormat="true" ht="29.05" hidden="false" customHeight="true" outlineLevel="0" collapsed="false">
      <c r="A49" s="13"/>
      <c r="B49" s="14" t="s">
        <v>49</v>
      </c>
      <c r="C49" s="23" t="s">
        <v>50</v>
      </c>
      <c r="D49" s="24" t="s">
        <v>26</v>
      </c>
      <c r="E49" s="25"/>
      <c r="F49" s="25" t="n">
        <v>16.54</v>
      </c>
      <c r="G49" s="25" t="n">
        <v>18.4</v>
      </c>
      <c r="H49" s="25" t="n">
        <v>35.03</v>
      </c>
      <c r="I49" s="22" t="n">
        <f aca="false">(F49+H49)*4+G49*9</f>
        <v>371.88</v>
      </c>
      <c r="AMJ49" s="4"/>
    </row>
    <row r="50" s="16" customFormat="true" ht="21.75" hidden="false" customHeight="true" outlineLevel="0" collapsed="false">
      <c r="A50" s="13"/>
      <c r="B50" s="14" t="n">
        <v>342</v>
      </c>
      <c r="C50" s="23" t="s">
        <v>51</v>
      </c>
      <c r="D50" s="24" t="n">
        <v>180</v>
      </c>
      <c r="E50" s="25"/>
      <c r="F50" s="25" t="n">
        <v>0.14</v>
      </c>
      <c r="G50" s="25" t="n">
        <v>0.14</v>
      </c>
      <c r="H50" s="25" t="n">
        <v>13.51</v>
      </c>
      <c r="I50" s="22" t="n">
        <f aca="false">(F50+H50)*4+G50*9</f>
        <v>55.86</v>
      </c>
      <c r="AMJ50" s="4"/>
    </row>
    <row r="51" s="16" customFormat="true" ht="15.75" hidden="false" customHeight="true" outlineLevel="0" collapsed="false">
      <c r="A51" s="13"/>
      <c r="B51" s="14"/>
      <c r="C51" s="20" t="s">
        <v>17</v>
      </c>
      <c r="D51" s="21" t="n">
        <v>30</v>
      </c>
      <c r="E51" s="21"/>
      <c r="F51" s="26" t="n">
        <v>2.1</v>
      </c>
      <c r="G51" s="26" t="n">
        <v>0.23</v>
      </c>
      <c r="H51" s="26" t="n">
        <v>13.96</v>
      </c>
      <c r="I51" s="22" t="n">
        <f aca="false">(F51+H51)*4+G51*9</f>
        <v>66.31</v>
      </c>
      <c r="AMJ51" s="4"/>
    </row>
    <row r="52" s="16" customFormat="true" ht="16.5" hidden="false" customHeight="true" outlineLevel="0" collapsed="false">
      <c r="A52" s="13"/>
      <c r="B52" s="14"/>
      <c r="C52" s="23" t="s">
        <v>29</v>
      </c>
      <c r="D52" s="21" t="n">
        <v>40</v>
      </c>
      <c r="E52" s="21"/>
      <c r="F52" s="26" t="n">
        <v>2.64</v>
      </c>
      <c r="G52" s="26" t="n">
        <v>0.48</v>
      </c>
      <c r="H52" s="26" t="n">
        <v>15.86</v>
      </c>
      <c r="I52" s="22" t="n">
        <v>78.32</v>
      </c>
      <c r="AMJ52" s="4"/>
    </row>
    <row r="53" s="16" customFormat="true" ht="16.5" hidden="false" customHeight="true" outlineLevel="0" collapsed="false">
      <c r="A53" s="13"/>
      <c r="B53" s="65"/>
      <c r="C53" s="66" t="s">
        <v>52</v>
      </c>
      <c r="D53" s="67" t="n">
        <v>38</v>
      </c>
      <c r="E53" s="67"/>
      <c r="F53" s="68" t="n">
        <v>2.43</v>
      </c>
      <c r="G53" s="68" t="n">
        <v>7.04</v>
      </c>
      <c r="H53" s="68" t="n">
        <v>25.37</v>
      </c>
      <c r="I53" s="69" t="n">
        <f aca="false">(F53+H53)*4+G53*9</f>
        <v>174.56</v>
      </c>
      <c r="AMJ53" s="4"/>
    </row>
    <row r="54" s="16" customFormat="true" ht="15" hidden="false" customHeight="false" outlineLevel="0" collapsed="false">
      <c r="A54" s="13"/>
      <c r="B54" s="17"/>
      <c r="C54" s="32" t="s">
        <v>19</v>
      </c>
      <c r="D54" s="33" t="n">
        <v>740</v>
      </c>
      <c r="E54" s="34"/>
      <c r="F54" s="34" t="n">
        <f aca="false">SUM(F47:F53)</f>
        <v>30.52</v>
      </c>
      <c r="G54" s="34" t="n">
        <f aca="false">SUM(G47:G53)</f>
        <v>40.59</v>
      </c>
      <c r="H54" s="34" t="n">
        <f aca="false">SUM(H47:H53)</f>
        <v>109.69</v>
      </c>
      <c r="I54" s="34" t="n">
        <f aca="false">SUM(I47:I53)</f>
        <v>926.25</v>
      </c>
      <c r="AMJ54" s="4"/>
    </row>
    <row r="55" s="16" customFormat="true" ht="17.25" hidden="false" customHeight="true" outlineLevel="0" collapsed="false">
      <c r="A55" s="13"/>
      <c r="B55" s="17"/>
      <c r="C55" s="32" t="s">
        <v>31</v>
      </c>
      <c r="D55" s="33" t="n">
        <f aca="false">D45+D54</f>
        <v>1240</v>
      </c>
      <c r="E55" s="34" t="n">
        <v>185</v>
      </c>
      <c r="F55" s="34" t="n">
        <f aca="false">F45+F54+F54</f>
        <v>76.05</v>
      </c>
      <c r="G55" s="34" t="n">
        <f aca="false">G45+G54+G54</f>
        <v>96.45</v>
      </c>
      <c r="H55" s="34" t="n">
        <f aca="false">H45+H54+H54</f>
        <v>297.97</v>
      </c>
      <c r="I55" s="34" t="n">
        <f aca="false">I45+I54+I54</f>
        <v>2365.95</v>
      </c>
      <c r="AMJ55" s="4"/>
    </row>
    <row r="56" s="16" customFormat="true" ht="18.75" hidden="false" customHeight="true" outlineLevel="0" collapsed="false">
      <c r="A56" s="13" t="s">
        <v>53</v>
      </c>
      <c r="B56" s="14"/>
      <c r="C56" s="17" t="s">
        <v>12</v>
      </c>
      <c r="D56" s="70"/>
      <c r="E56" s="70"/>
      <c r="F56" s="71"/>
      <c r="G56" s="71"/>
      <c r="H56" s="71"/>
      <c r="I56" s="71"/>
      <c r="AMJ56" s="4"/>
    </row>
    <row r="57" s="16" customFormat="true" ht="18.75" hidden="false" customHeight="true" outlineLevel="0" collapsed="false">
      <c r="A57" s="13"/>
      <c r="B57" s="14" t="n">
        <v>16</v>
      </c>
      <c r="C57" s="23" t="s">
        <v>54</v>
      </c>
      <c r="D57" s="44" t="n">
        <v>15</v>
      </c>
      <c r="E57" s="45"/>
      <c r="F57" s="45" t="n">
        <v>3.39</v>
      </c>
      <c r="G57" s="45" t="n">
        <v>3.13</v>
      </c>
      <c r="H57" s="45" t="n">
        <v>0</v>
      </c>
      <c r="I57" s="22" t="n">
        <f aca="false">(F57+H57)*4+G57*9</f>
        <v>41.73</v>
      </c>
      <c r="AMJ57" s="4"/>
    </row>
    <row r="58" s="16" customFormat="true" ht="20.45" hidden="false" customHeight="true" outlineLevel="0" collapsed="false">
      <c r="A58" s="13"/>
      <c r="B58" s="27" t="n">
        <v>223</v>
      </c>
      <c r="C58" s="28" t="s">
        <v>55</v>
      </c>
      <c r="D58" s="29" t="n">
        <v>200</v>
      </c>
      <c r="E58" s="42"/>
      <c r="F58" s="42" t="n">
        <v>14.31</v>
      </c>
      <c r="G58" s="42" t="n">
        <v>23.43</v>
      </c>
      <c r="H58" s="42" t="n">
        <v>57.57</v>
      </c>
      <c r="I58" s="42" t="n">
        <v>498.43</v>
      </c>
      <c r="AMJ58" s="4"/>
    </row>
    <row r="59" s="16" customFormat="true" ht="20.45" hidden="false" customHeight="true" outlineLevel="0" collapsed="false">
      <c r="A59" s="13"/>
      <c r="B59" s="27" t="n">
        <v>376</v>
      </c>
      <c r="C59" s="28" t="s">
        <v>16</v>
      </c>
      <c r="D59" s="29" t="s">
        <v>56</v>
      </c>
      <c r="E59" s="30"/>
      <c r="F59" s="43"/>
      <c r="G59" s="43"/>
      <c r="H59" s="42" t="n">
        <v>11.09</v>
      </c>
      <c r="I59" s="42" t="n">
        <v>44.34</v>
      </c>
      <c r="AMJ59" s="4"/>
    </row>
    <row r="60" s="16" customFormat="true" ht="19.35" hidden="false" customHeight="true" outlineLevel="0" collapsed="false">
      <c r="A60" s="13"/>
      <c r="B60" s="72"/>
      <c r="C60" s="28" t="s">
        <v>17</v>
      </c>
      <c r="D60" s="29" t="n">
        <v>30</v>
      </c>
      <c r="E60" s="30"/>
      <c r="F60" s="42" t="n">
        <v>2.37</v>
      </c>
      <c r="G60" s="31" t="n">
        <v>0.3</v>
      </c>
      <c r="H60" s="42" t="n">
        <v>14.49</v>
      </c>
      <c r="I60" s="31" t="n">
        <v>70.5</v>
      </c>
      <c r="AMJ60" s="4"/>
    </row>
    <row r="61" s="16" customFormat="true" ht="19.35" hidden="false" customHeight="true" outlineLevel="0" collapsed="false">
      <c r="A61" s="13"/>
      <c r="B61" s="27" t="n">
        <v>338</v>
      </c>
      <c r="C61" s="28" t="s">
        <v>18</v>
      </c>
      <c r="D61" s="29" t="n">
        <v>100</v>
      </c>
      <c r="E61" s="30"/>
      <c r="F61" s="31" t="n">
        <v>0.4</v>
      </c>
      <c r="G61" s="31" t="n">
        <v>0.4</v>
      </c>
      <c r="H61" s="31" t="n">
        <v>9.8</v>
      </c>
      <c r="I61" s="29" t="n">
        <v>47</v>
      </c>
      <c r="AMJ61" s="4"/>
    </row>
    <row r="62" s="16" customFormat="true" ht="24.75" hidden="false" customHeight="true" outlineLevel="0" collapsed="false">
      <c r="A62" s="13"/>
      <c r="B62" s="14"/>
      <c r="C62" s="32" t="s">
        <v>57</v>
      </c>
      <c r="D62" s="73" t="n">
        <v>528</v>
      </c>
      <c r="E62" s="74"/>
      <c r="F62" s="75" t="n">
        <f aca="false">SUM(F56:F61)</f>
        <v>20.47</v>
      </c>
      <c r="G62" s="75" t="n">
        <f aca="false">SUM(G56:G61)</f>
        <v>27.26</v>
      </c>
      <c r="H62" s="75" t="n">
        <f aca="false">SUM(H56:H61)</f>
        <v>92.95</v>
      </c>
      <c r="I62" s="75" t="n">
        <f aca="false">SUM(I56:I61)</f>
        <v>702</v>
      </c>
      <c r="AMJ62" s="4"/>
    </row>
    <row r="63" s="16" customFormat="true" ht="15" hidden="false" customHeight="false" outlineLevel="0" collapsed="false">
      <c r="A63" s="13"/>
      <c r="B63" s="14"/>
      <c r="C63" s="35" t="s">
        <v>20</v>
      </c>
      <c r="D63" s="24"/>
      <c r="E63" s="25"/>
      <c r="F63" s="25"/>
      <c r="G63" s="25"/>
      <c r="H63" s="25"/>
      <c r="I63" s="22"/>
      <c r="AMJ63" s="4"/>
    </row>
    <row r="64" s="16" customFormat="true" ht="16.5" hidden="false" customHeight="true" outlineLevel="0" collapsed="false">
      <c r="A64" s="13"/>
      <c r="B64" s="65" t="n">
        <v>75</v>
      </c>
      <c r="C64" s="23" t="s">
        <v>58</v>
      </c>
      <c r="D64" s="76" t="n">
        <v>60</v>
      </c>
      <c r="E64" s="76"/>
      <c r="F64" s="77" t="n">
        <v>1.66</v>
      </c>
      <c r="G64" s="77" t="n">
        <v>4.5</v>
      </c>
      <c r="H64" s="77" t="n">
        <v>7.01</v>
      </c>
      <c r="I64" s="77" t="n">
        <f aca="false">H64*4+G64*9+F64*4</f>
        <v>75.18</v>
      </c>
      <c r="AMJ64" s="4"/>
    </row>
    <row r="65" s="16" customFormat="true" ht="18" hidden="false" customHeight="true" outlineLevel="0" collapsed="false">
      <c r="A65" s="13"/>
      <c r="B65" s="14" t="n">
        <v>101</v>
      </c>
      <c r="C65" s="23" t="s">
        <v>59</v>
      </c>
      <c r="D65" s="44" t="n">
        <v>200</v>
      </c>
      <c r="E65" s="45"/>
      <c r="F65" s="45" t="n">
        <v>1.59</v>
      </c>
      <c r="G65" s="45" t="n">
        <v>4.05</v>
      </c>
      <c r="H65" s="45" t="n">
        <v>13.62</v>
      </c>
      <c r="I65" s="45" t="n">
        <f aca="false">(F65+H65)*4+G65*9</f>
        <v>97.29</v>
      </c>
      <c r="AMJ65" s="4"/>
    </row>
    <row r="66" s="16" customFormat="true" ht="22.35" hidden="false" customHeight="true" outlineLevel="0" collapsed="false">
      <c r="A66" s="13"/>
      <c r="B66" s="78"/>
      <c r="C66" s="79" t="s">
        <v>60</v>
      </c>
      <c r="D66" s="78" t="n">
        <v>200</v>
      </c>
      <c r="E66" s="76"/>
      <c r="F66" s="80" t="n">
        <v>17.78</v>
      </c>
      <c r="G66" s="80" t="n">
        <v>14.52</v>
      </c>
      <c r="H66" s="80" t="n">
        <v>22.9</v>
      </c>
      <c r="I66" s="80" t="n">
        <v>255.13</v>
      </c>
      <c r="AMJ66" s="4"/>
    </row>
    <row r="67" s="16" customFormat="true" ht="21.75" hidden="false" customHeight="true" outlineLevel="0" collapsed="false">
      <c r="A67" s="13"/>
      <c r="B67" s="14" t="n">
        <v>342</v>
      </c>
      <c r="C67" s="23" t="s">
        <v>41</v>
      </c>
      <c r="D67" s="24" t="n">
        <v>180</v>
      </c>
      <c r="E67" s="25"/>
      <c r="F67" s="25" t="n">
        <v>0.14</v>
      </c>
      <c r="G67" s="25" t="n">
        <v>0.04</v>
      </c>
      <c r="H67" s="25" t="n">
        <v>13.88</v>
      </c>
      <c r="I67" s="22" t="n">
        <f aca="false">(F67+H67)*4+G67*9</f>
        <v>56.44</v>
      </c>
      <c r="AMJ67" s="4"/>
    </row>
    <row r="68" s="16" customFormat="true" ht="18" hidden="false" customHeight="true" outlineLevel="0" collapsed="false">
      <c r="A68" s="13"/>
      <c r="B68" s="14"/>
      <c r="C68" s="20" t="s">
        <v>17</v>
      </c>
      <c r="D68" s="21" t="n">
        <v>30</v>
      </c>
      <c r="E68" s="21"/>
      <c r="F68" s="26" t="n">
        <v>2.1</v>
      </c>
      <c r="G68" s="26" t="n">
        <v>0.23</v>
      </c>
      <c r="H68" s="26" t="n">
        <v>13.96</v>
      </c>
      <c r="I68" s="22" t="n">
        <f aca="false">(F68+H68)*4+G68*9</f>
        <v>66.31</v>
      </c>
      <c r="AMJ68" s="4"/>
    </row>
    <row r="69" s="16" customFormat="true" ht="16.5" hidden="false" customHeight="true" outlineLevel="0" collapsed="false">
      <c r="A69" s="13"/>
      <c r="B69" s="14"/>
      <c r="C69" s="23" t="s">
        <v>29</v>
      </c>
      <c r="D69" s="21" t="n">
        <v>40</v>
      </c>
      <c r="E69" s="21"/>
      <c r="F69" s="26" t="n">
        <v>2.64</v>
      </c>
      <c r="G69" s="26" t="n">
        <v>0.48</v>
      </c>
      <c r="H69" s="26" t="n">
        <v>15.86</v>
      </c>
      <c r="I69" s="22" t="n">
        <v>78.32</v>
      </c>
      <c r="AMJ69" s="4"/>
    </row>
    <row r="70" s="16" customFormat="true" ht="15" hidden="false" customHeight="false" outlineLevel="0" collapsed="false">
      <c r="A70" s="13"/>
      <c r="B70" s="14"/>
      <c r="C70" s="32" t="s">
        <v>30</v>
      </c>
      <c r="D70" s="33" t="n">
        <v>800</v>
      </c>
      <c r="E70" s="34"/>
      <c r="F70" s="34" t="n">
        <f aca="false">SUM(F64:F69)</f>
        <v>25.91</v>
      </c>
      <c r="G70" s="34" t="n">
        <f aca="false">SUM(G64:G69)</f>
        <v>23.82</v>
      </c>
      <c r="H70" s="34" t="n">
        <f aca="false">SUM(H64:H69)</f>
        <v>87.23</v>
      </c>
      <c r="I70" s="34" t="n">
        <f aca="false">SUM(I64:I69)</f>
        <v>628.67</v>
      </c>
      <c r="AMJ70" s="4"/>
    </row>
    <row r="71" s="16" customFormat="true" ht="15" hidden="false" customHeight="false" outlineLevel="0" collapsed="false">
      <c r="A71" s="13"/>
      <c r="B71" s="14"/>
      <c r="C71" s="32" t="s">
        <v>31</v>
      </c>
      <c r="D71" s="33" t="n">
        <f aca="false">D62+D70</f>
        <v>1328</v>
      </c>
      <c r="E71" s="34" t="n">
        <v>185</v>
      </c>
      <c r="F71" s="34" t="n">
        <f aca="false">F62+F70</f>
        <v>46.38</v>
      </c>
      <c r="G71" s="34" t="n">
        <f aca="false">G62+G70</f>
        <v>51.08</v>
      </c>
      <c r="H71" s="34" t="n">
        <f aca="false">H62+H70</f>
        <v>180.18</v>
      </c>
      <c r="I71" s="34" t="n">
        <f aca="false">I62+I70</f>
        <v>1330.67</v>
      </c>
      <c r="AMJ71" s="4"/>
    </row>
    <row r="72" s="16" customFormat="true" ht="15.9" hidden="false" customHeight="false" outlineLevel="0" collapsed="false">
      <c r="A72" s="13"/>
      <c r="B72" s="14"/>
      <c r="C72" s="17" t="s">
        <v>12</v>
      </c>
      <c r="D72" s="18"/>
      <c r="E72" s="19"/>
      <c r="F72" s="19"/>
      <c r="G72" s="19"/>
      <c r="H72" s="19"/>
      <c r="I72" s="22"/>
      <c r="AMJ72" s="4"/>
    </row>
    <row r="73" s="16" customFormat="true" ht="25.85" hidden="false" customHeight="true" outlineLevel="0" collapsed="false">
      <c r="A73" s="13" t="s">
        <v>61</v>
      </c>
      <c r="B73" s="14" t="n">
        <v>14</v>
      </c>
      <c r="C73" s="20" t="s">
        <v>13</v>
      </c>
      <c r="D73" s="21" t="n">
        <v>10</v>
      </c>
      <c r="E73" s="21"/>
      <c r="F73" s="22" t="n">
        <v>0.05</v>
      </c>
      <c r="G73" s="22" t="n">
        <v>7.25</v>
      </c>
      <c r="H73" s="22" t="n">
        <v>0.08</v>
      </c>
      <c r="I73" s="22" t="n">
        <f aca="false">(F73+H73)*4+G73*9</f>
        <v>65.77</v>
      </c>
      <c r="AMJ73" s="4"/>
    </row>
    <row r="74" s="16" customFormat="true" ht="25.85" hidden="false" customHeight="true" outlineLevel="0" collapsed="false">
      <c r="A74" s="13"/>
      <c r="B74" s="81" t="n">
        <v>173</v>
      </c>
      <c r="C74" s="82" t="s">
        <v>62</v>
      </c>
      <c r="D74" s="83" t="n">
        <v>200</v>
      </c>
      <c r="E74" s="84"/>
      <c r="F74" s="84" t="n">
        <v>43.67</v>
      </c>
      <c r="G74" s="84" t="n">
        <v>41.67</v>
      </c>
      <c r="H74" s="84" t="n">
        <v>5.43</v>
      </c>
      <c r="I74" s="22" t="n">
        <v>571.5</v>
      </c>
      <c r="AMJ74" s="4"/>
    </row>
    <row r="75" s="16" customFormat="true" ht="20.1" hidden="false" customHeight="true" outlineLevel="0" collapsed="false">
      <c r="A75" s="13"/>
      <c r="B75" s="27" t="n">
        <v>376</v>
      </c>
      <c r="C75" s="28" t="s">
        <v>16</v>
      </c>
      <c r="D75" s="29" t="s">
        <v>63</v>
      </c>
      <c r="E75" s="30"/>
      <c r="F75" s="43"/>
      <c r="G75" s="43"/>
      <c r="H75" s="42" t="n">
        <v>11.09</v>
      </c>
      <c r="I75" s="42" t="n">
        <v>44.34</v>
      </c>
      <c r="AMD75" s="4"/>
      <c r="AME75" s="4"/>
      <c r="AMF75" s="4"/>
      <c r="AMG75" s="4"/>
      <c r="AMH75" s="4"/>
      <c r="AMI75" s="4"/>
      <c r="AMJ75" s="4"/>
    </row>
    <row r="76" s="62" customFormat="true" ht="19.9" hidden="false" customHeight="true" outlineLevel="0" collapsed="false">
      <c r="A76" s="13"/>
      <c r="B76" s="14"/>
      <c r="C76" s="20" t="s">
        <v>17</v>
      </c>
      <c r="D76" s="21" t="n">
        <v>30</v>
      </c>
      <c r="E76" s="21"/>
      <c r="F76" s="26" t="n">
        <v>2.1</v>
      </c>
      <c r="G76" s="26" t="n">
        <v>0.23</v>
      </c>
      <c r="H76" s="26" t="n">
        <v>13.96</v>
      </c>
      <c r="I76" s="22" t="n">
        <f aca="false">(F76+H76)*4+G76*9</f>
        <v>66.31</v>
      </c>
      <c r="AMA76" s="16"/>
      <c r="AMB76" s="16"/>
      <c r="AMC76" s="16"/>
      <c r="AMJ76" s="4"/>
    </row>
    <row r="77" s="16" customFormat="true" ht="15" hidden="false" customHeight="true" outlineLevel="0" collapsed="false">
      <c r="A77" s="13"/>
      <c r="B77" s="27" t="n">
        <v>338</v>
      </c>
      <c r="C77" s="28" t="s">
        <v>37</v>
      </c>
      <c r="D77" s="29" t="n">
        <v>100</v>
      </c>
      <c r="E77" s="30"/>
      <c r="F77" s="31" t="n">
        <v>0.4</v>
      </c>
      <c r="G77" s="31" t="n">
        <v>0.3</v>
      </c>
      <c r="H77" s="31" t="n">
        <v>10.9</v>
      </c>
      <c r="I77" s="29" t="n">
        <v>42</v>
      </c>
      <c r="AMJ77" s="4"/>
    </row>
    <row r="78" s="16" customFormat="true" ht="15" hidden="false" customHeight="true" outlineLevel="0" collapsed="false">
      <c r="A78" s="13"/>
      <c r="B78" s="14"/>
      <c r="C78" s="32" t="s">
        <v>57</v>
      </c>
      <c r="D78" s="33" t="n">
        <v>505</v>
      </c>
      <c r="E78" s="25"/>
      <c r="F78" s="34" t="n">
        <f aca="false">SUM(F73:F77)</f>
        <v>46.22</v>
      </c>
      <c r="G78" s="34" t="n">
        <f aca="false">SUM(G73:G77)</f>
        <v>49.45</v>
      </c>
      <c r="H78" s="34" t="n">
        <f aca="false">SUM(H73:H77)</f>
        <v>41.46</v>
      </c>
      <c r="I78" s="34" t="n">
        <f aca="false">SUM(I73:I77)</f>
        <v>789.92</v>
      </c>
      <c r="AMJ78" s="4"/>
    </row>
    <row r="79" s="16" customFormat="true" ht="15" hidden="false" customHeight="false" outlineLevel="0" collapsed="false">
      <c r="A79" s="13"/>
      <c r="B79" s="85"/>
      <c r="C79" s="85"/>
      <c r="D79" s="85"/>
      <c r="E79" s="85"/>
      <c r="F79" s="85"/>
      <c r="G79" s="85"/>
      <c r="H79" s="85"/>
      <c r="I79" s="85"/>
      <c r="AMJ79" s="4"/>
    </row>
    <row r="80" s="62" customFormat="true" ht="15" hidden="false" customHeight="false" outlineLevel="0" collapsed="false">
      <c r="A80" s="13"/>
      <c r="B80" s="14"/>
      <c r="C80" s="35" t="s">
        <v>20</v>
      </c>
      <c r="D80" s="24"/>
      <c r="E80" s="25"/>
      <c r="F80" s="63"/>
      <c r="G80" s="63"/>
      <c r="H80" s="63"/>
      <c r="I80" s="64"/>
      <c r="AMA80" s="16"/>
      <c r="AMB80" s="16"/>
      <c r="AMC80" s="16"/>
      <c r="AMJ80" s="4"/>
    </row>
    <row r="81" s="16" customFormat="true" ht="17.9" hidden="false" customHeight="true" outlineLevel="0" collapsed="false">
      <c r="A81" s="13"/>
      <c r="B81" s="86" t="n">
        <v>20</v>
      </c>
      <c r="C81" s="87" t="s">
        <v>64</v>
      </c>
      <c r="D81" s="78" t="n">
        <v>60</v>
      </c>
      <c r="E81" s="80"/>
      <c r="F81" s="80" t="n">
        <v>0.53</v>
      </c>
      <c r="G81" s="80" t="n">
        <v>5.06</v>
      </c>
      <c r="H81" s="80" t="n">
        <v>1.98</v>
      </c>
      <c r="I81" s="80" t="n">
        <v>55.61</v>
      </c>
      <c r="AMJ81" s="4"/>
    </row>
    <row r="82" s="16" customFormat="true" ht="19.9" hidden="false" customHeight="true" outlineLevel="0" collapsed="false">
      <c r="A82" s="13"/>
      <c r="B82" s="14" t="n">
        <v>82</v>
      </c>
      <c r="C82" s="36" t="s">
        <v>65</v>
      </c>
      <c r="D82" s="24" t="n">
        <v>200</v>
      </c>
      <c r="E82" s="25"/>
      <c r="F82" s="25" t="n">
        <v>1.54</v>
      </c>
      <c r="G82" s="25" t="n">
        <v>5.11</v>
      </c>
      <c r="H82" s="25" t="n">
        <v>10.13</v>
      </c>
      <c r="I82" s="22" t="n">
        <f aca="false">(F82+H82)*4+G82*9</f>
        <v>92.67</v>
      </c>
      <c r="AMJ82" s="4"/>
    </row>
    <row r="83" s="16" customFormat="true" ht="25.85" hidden="false" customHeight="true" outlineLevel="0" collapsed="false">
      <c r="A83" s="13"/>
      <c r="B83" s="14"/>
      <c r="C83" s="23" t="s">
        <v>66</v>
      </c>
      <c r="D83" s="24" t="n">
        <v>200</v>
      </c>
      <c r="E83" s="25"/>
      <c r="F83" s="25" t="n">
        <v>21.89</v>
      </c>
      <c r="G83" s="25" t="n">
        <v>19.92</v>
      </c>
      <c r="H83" s="25" t="n">
        <v>23.38</v>
      </c>
      <c r="I83" s="22" t="n">
        <v>360.46</v>
      </c>
      <c r="AMJ83" s="4"/>
    </row>
    <row r="84" s="16" customFormat="true" ht="22.9" hidden="false" customHeight="true" outlineLevel="0" collapsed="false">
      <c r="A84" s="13"/>
      <c r="B84" s="14" t="n">
        <v>349</v>
      </c>
      <c r="C84" s="20" t="s">
        <v>67</v>
      </c>
      <c r="D84" s="21" t="n">
        <v>180</v>
      </c>
      <c r="E84" s="21"/>
      <c r="F84" s="26" t="n">
        <v>0.4</v>
      </c>
      <c r="G84" s="26" t="n">
        <v>0.02</v>
      </c>
      <c r="H84" s="26" t="n">
        <v>20.6</v>
      </c>
      <c r="I84" s="22" t="n">
        <f aca="false">(F84+H84)*4+G84*9</f>
        <v>84.18</v>
      </c>
      <c r="AMJ84" s="4"/>
    </row>
    <row r="85" s="16" customFormat="true" ht="15.75" hidden="false" customHeight="true" outlineLevel="0" collapsed="false">
      <c r="A85" s="13"/>
      <c r="B85" s="14"/>
      <c r="C85" s="20" t="s">
        <v>17</v>
      </c>
      <c r="D85" s="21" t="n">
        <v>30</v>
      </c>
      <c r="E85" s="21"/>
      <c r="F85" s="26" t="n">
        <v>2.1</v>
      </c>
      <c r="G85" s="26" t="n">
        <v>0.23</v>
      </c>
      <c r="H85" s="26" t="n">
        <v>13.96</v>
      </c>
      <c r="I85" s="22" t="n">
        <f aca="false">(F85+H85)*4+G85*9</f>
        <v>66.31</v>
      </c>
      <c r="AMJ85" s="4"/>
    </row>
    <row r="86" s="16" customFormat="true" ht="16.5" hidden="false" customHeight="true" outlineLevel="0" collapsed="false">
      <c r="A86" s="13"/>
      <c r="B86" s="14"/>
      <c r="C86" s="23" t="s">
        <v>29</v>
      </c>
      <c r="D86" s="21" t="n">
        <v>40</v>
      </c>
      <c r="E86" s="21"/>
      <c r="F86" s="26" t="n">
        <v>2.64</v>
      </c>
      <c r="G86" s="26" t="n">
        <v>0.48</v>
      </c>
      <c r="H86" s="26" t="n">
        <v>15.86</v>
      </c>
      <c r="I86" s="22" t="n">
        <v>78.32</v>
      </c>
      <c r="AMJ86" s="4"/>
    </row>
    <row r="87" s="16" customFormat="true" ht="16.5" hidden="false" customHeight="true" outlineLevel="0" collapsed="false">
      <c r="A87" s="13"/>
      <c r="B87" s="88" t="n">
        <v>409</v>
      </c>
      <c r="C87" s="89" t="s">
        <v>68</v>
      </c>
      <c r="D87" s="90" t="n">
        <v>100</v>
      </c>
      <c r="E87" s="90"/>
      <c r="F87" s="71" t="n">
        <v>7.24</v>
      </c>
      <c r="G87" s="71" t="n">
        <v>6.03</v>
      </c>
      <c r="H87" s="71" t="n">
        <v>41.15</v>
      </c>
      <c r="I87" s="91" t="n">
        <f aca="false">H87*4+G87*9+F87*4</f>
        <v>247.83</v>
      </c>
      <c r="AMJ87" s="4"/>
    </row>
    <row r="88" s="16" customFormat="true" ht="16.5" hidden="false" customHeight="true" outlineLevel="0" collapsed="false">
      <c r="A88" s="13"/>
      <c r="B88" s="14"/>
      <c r="C88" s="32" t="s">
        <v>30</v>
      </c>
      <c r="D88" s="33" t="n">
        <v>800</v>
      </c>
      <c r="E88" s="34"/>
      <c r="F88" s="34" t="n">
        <f aca="false">SUM(F81:F87)</f>
        <v>36.34</v>
      </c>
      <c r="G88" s="34" t="n">
        <f aca="false">SUM(G81:G87)</f>
        <v>36.85</v>
      </c>
      <c r="H88" s="34" t="n">
        <f aca="false">SUM(H81:H87)</f>
        <v>127.06</v>
      </c>
      <c r="I88" s="34" t="n">
        <f aca="false">SUM(I81:I87)</f>
        <v>985.38</v>
      </c>
      <c r="AMJ88" s="4"/>
    </row>
    <row r="89" s="16" customFormat="true" ht="15.75" hidden="false" customHeight="true" outlineLevel="0" collapsed="false">
      <c r="A89" s="13"/>
      <c r="B89" s="14"/>
      <c r="C89" s="32" t="s">
        <v>31</v>
      </c>
      <c r="D89" s="33" t="n">
        <f aca="false">D62+D88</f>
        <v>1328</v>
      </c>
      <c r="E89" s="34" t="n">
        <v>185</v>
      </c>
      <c r="F89" s="34" t="n">
        <f aca="false">F78+F88</f>
        <v>82.56</v>
      </c>
      <c r="G89" s="34" t="n">
        <f aca="false">G78+G88</f>
        <v>86.3</v>
      </c>
      <c r="H89" s="34" t="n">
        <f aca="false">H78+H88</f>
        <v>168.52</v>
      </c>
      <c r="I89" s="34" t="n">
        <f aca="false">I78+I88</f>
        <v>1775.3</v>
      </c>
      <c r="AMJ89" s="4"/>
    </row>
    <row r="90" s="16" customFormat="true" ht="15" hidden="false" customHeight="false" outlineLevel="0" collapsed="false">
      <c r="A90" s="13"/>
      <c r="B90" s="17"/>
      <c r="C90" s="17" t="s">
        <v>12</v>
      </c>
      <c r="D90" s="18"/>
      <c r="E90" s="19"/>
      <c r="F90" s="19"/>
      <c r="G90" s="19"/>
      <c r="H90" s="19"/>
      <c r="I90" s="22"/>
      <c r="AMJ90" s="4"/>
    </row>
    <row r="91" s="16" customFormat="true" ht="15" hidden="false" customHeight="true" outlineLevel="0" collapsed="false">
      <c r="A91" s="13" t="s">
        <v>69</v>
      </c>
      <c r="B91" s="14"/>
      <c r="C91" s="92" t="s">
        <v>70</v>
      </c>
      <c r="D91" s="70" t="n">
        <v>18</v>
      </c>
      <c r="E91" s="70"/>
      <c r="F91" s="71" t="n">
        <v>3.8</v>
      </c>
      <c r="G91" s="71" t="n">
        <v>4.7</v>
      </c>
      <c r="H91" s="71" t="n">
        <v>0.9</v>
      </c>
      <c r="I91" s="71" t="n">
        <v>52.9</v>
      </c>
      <c r="AMJ91" s="4"/>
    </row>
    <row r="92" s="16" customFormat="true" ht="15.9" hidden="false" customHeight="false" outlineLevel="0" collapsed="false">
      <c r="A92" s="13"/>
      <c r="B92" s="27" t="n">
        <v>223</v>
      </c>
      <c r="C92" s="28" t="s">
        <v>71</v>
      </c>
      <c r="D92" s="29" t="n">
        <v>160</v>
      </c>
      <c r="E92" s="42"/>
      <c r="F92" s="42" t="n">
        <v>21.68</v>
      </c>
      <c r="G92" s="42" t="n">
        <v>11.52</v>
      </c>
      <c r="H92" s="42" t="n">
        <v>32.82</v>
      </c>
      <c r="I92" s="42" t="n">
        <v>325.01</v>
      </c>
      <c r="AMJ92" s="4"/>
    </row>
    <row r="93" s="16" customFormat="true" ht="21.55" hidden="false" customHeight="true" outlineLevel="0" collapsed="false">
      <c r="A93" s="13"/>
      <c r="B93" s="14" t="n">
        <v>377</v>
      </c>
      <c r="C93" s="23" t="s">
        <v>27</v>
      </c>
      <c r="D93" s="24" t="s">
        <v>28</v>
      </c>
      <c r="E93" s="25"/>
      <c r="F93" s="25" t="n">
        <v>0.05</v>
      </c>
      <c r="G93" s="25" t="n">
        <v>0.01</v>
      </c>
      <c r="H93" s="25" t="n">
        <v>10.16</v>
      </c>
      <c r="I93" s="22" t="n">
        <f aca="false">(F93+H93)*4+G93*9</f>
        <v>40.93</v>
      </c>
      <c r="AMD93" s="4"/>
      <c r="AME93" s="4"/>
      <c r="AMF93" s="4"/>
      <c r="AMG93" s="4"/>
      <c r="AMH93" s="4"/>
      <c r="AMI93" s="4"/>
      <c r="AMJ93" s="4"/>
    </row>
    <row r="94" s="16" customFormat="true" ht="19.35" hidden="false" customHeight="true" outlineLevel="0" collapsed="false">
      <c r="A94" s="13"/>
      <c r="B94" s="14"/>
      <c r="C94" s="20" t="s">
        <v>17</v>
      </c>
      <c r="D94" s="21" t="n">
        <v>30</v>
      </c>
      <c r="E94" s="21"/>
      <c r="F94" s="26" t="n">
        <v>2.1</v>
      </c>
      <c r="G94" s="26" t="n">
        <v>0.23</v>
      </c>
      <c r="H94" s="26" t="n">
        <v>13.96</v>
      </c>
      <c r="I94" s="22" t="n">
        <f aca="false">(F94+H94)*4+G94*9</f>
        <v>66.31</v>
      </c>
      <c r="AMJ94" s="4"/>
    </row>
    <row r="95" s="16" customFormat="true" ht="19.35" hidden="false" customHeight="true" outlineLevel="0" collapsed="false">
      <c r="A95" s="13"/>
      <c r="B95" s="27" t="n">
        <v>338</v>
      </c>
      <c r="C95" s="28" t="s">
        <v>18</v>
      </c>
      <c r="D95" s="29" t="n">
        <v>100</v>
      </c>
      <c r="E95" s="30"/>
      <c r="F95" s="31" t="n">
        <v>0.4</v>
      </c>
      <c r="G95" s="31" t="n">
        <v>0.4</v>
      </c>
      <c r="H95" s="31" t="n">
        <v>9.8</v>
      </c>
      <c r="I95" s="29" t="n">
        <v>47</v>
      </c>
      <c r="AMJ95" s="4"/>
    </row>
    <row r="96" s="16" customFormat="true" ht="15.9" hidden="false" customHeight="false" outlineLevel="0" collapsed="false">
      <c r="A96" s="13"/>
      <c r="B96" s="17"/>
      <c r="C96" s="32" t="s">
        <v>19</v>
      </c>
      <c r="D96" s="33" t="n">
        <v>537</v>
      </c>
      <c r="E96" s="34"/>
      <c r="F96" s="46" t="n">
        <f aca="false">SUM(F91:F95)</f>
        <v>28.03</v>
      </c>
      <c r="G96" s="46" t="n">
        <f aca="false">SUM(G91:G95)</f>
        <v>16.86</v>
      </c>
      <c r="H96" s="46" t="n">
        <f aca="false">SUM(H91:H95)</f>
        <v>67.64</v>
      </c>
      <c r="I96" s="46" t="n">
        <f aca="false">SUM(I91:I95)</f>
        <v>532.15</v>
      </c>
      <c r="AMJ96" s="4"/>
    </row>
    <row r="97" s="16" customFormat="true" ht="15" hidden="false" customHeight="false" outlineLevel="0" collapsed="false">
      <c r="A97" s="13"/>
      <c r="B97" s="17"/>
      <c r="C97" s="35" t="s">
        <v>20</v>
      </c>
      <c r="D97" s="24"/>
      <c r="E97" s="25"/>
      <c r="F97" s="63"/>
      <c r="G97" s="63"/>
      <c r="H97" s="63"/>
      <c r="I97" s="64"/>
      <c r="AMJ97" s="4"/>
    </row>
    <row r="98" s="16" customFormat="true" ht="15.9" hidden="false" customHeight="false" outlineLevel="0" collapsed="false">
      <c r="A98" s="13"/>
      <c r="B98" s="14" t="n">
        <v>49</v>
      </c>
      <c r="C98" s="23" t="s">
        <v>72</v>
      </c>
      <c r="D98" s="24" t="n">
        <v>60</v>
      </c>
      <c r="E98" s="25"/>
      <c r="F98" s="25" t="n">
        <v>1.28</v>
      </c>
      <c r="G98" s="25" t="n">
        <v>10.13</v>
      </c>
      <c r="H98" s="25" t="n">
        <v>6.79</v>
      </c>
      <c r="I98" s="22" t="n">
        <v>123.47</v>
      </c>
      <c r="AMJ98" s="4"/>
    </row>
    <row r="99" s="16" customFormat="true" ht="19.5" hidden="false" customHeight="true" outlineLevel="0" collapsed="false">
      <c r="A99" s="13"/>
      <c r="B99" s="14" t="n">
        <v>102</v>
      </c>
      <c r="C99" s="23" t="s">
        <v>48</v>
      </c>
      <c r="D99" s="44" t="n">
        <v>200</v>
      </c>
      <c r="E99" s="45"/>
      <c r="F99" s="45" t="n">
        <v>4.1</v>
      </c>
      <c r="G99" s="45" t="n">
        <v>4.3</v>
      </c>
      <c r="H99" s="45" t="n">
        <v>15.2</v>
      </c>
      <c r="I99" s="22" t="n">
        <f aca="false">(F99+H99)*4+G99*9</f>
        <v>115.9</v>
      </c>
      <c r="AMJ99" s="4"/>
    </row>
    <row r="100" s="16" customFormat="true" ht="19.5" hidden="false" customHeight="true" outlineLevel="0" collapsed="false">
      <c r="A100" s="13"/>
      <c r="B100" s="93"/>
      <c r="C100" s="94" t="s">
        <v>73</v>
      </c>
      <c r="D100" s="29" t="n">
        <v>90</v>
      </c>
      <c r="E100" s="76"/>
      <c r="F100" s="95" t="n">
        <v>15.19</v>
      </c>
      <c r="G100" s="95" t="n">
        <v>6.48</v>
      </c>
      <c r="H100" s="95" t="n">
        <v>1.17</v>
      </c>
      <c r="I100" s="95" t="n">
        <v>123.83</v>
      </c>
      <c r="AMJ100" s="4"/>
    </row>
    <row r="101" s="16" customFormat="true" ht="19.5" hidden="false" customHeight="true" outlineLevel="0" collapsed="false">
      <c r="A101" s="13"/>
      <c r="B101" s="86" t="n">
        <v>202</v>
      </c>
      <c r="C101" s="79" t="s">
        <v>74</v>
      </c>
      <c r="D101" s="96" t="n">
        <v>180</v>
      </c>
      <c r="E101" s="76"/>
      <c r="F101" s="97" t="n">
        <v>6.75</v>
      </c>
      <c r="G101" s="95" t="n">
        <v>8.8</v>
      </c>
      <c r="H101" s="97" t="n">
        <v>46.2</v>
      </c>
      <c r="I101" s="95" t="n">
        <f aca="false">H101*4+G101*9+F101*4</f>
        <v>291</v>
      </c>
      <c r="AMJ101" s="4"/>
    </row>
    <row r="102" s="16" customFormat="true" ht="23.85" hidden="false" customHeight="true" outlineLevel="0" collapsed="false">
      <c r="A102" s="13"/>
      <c r="B102" s="14" t="n">
        <v>376</v>
      </c>
      <c r="C102" s="23" t="s">
        <v>16</v>
      </c>
      <c r="D102" s="24" t="n">
        <v>180</v>
      </c>
      <c r="E102" s="25"/>
      <c r="F102" s="22" t="n">
        <v>0.05</v>
      </c>
      <c r="G102" s="22" t="n">
        <v>0.01</v>
      </c>
      <c r="H102" s="22" t="n">
        <v>10.16</v>
      </c>
      <c r="I102" s="22" t="n">
        <f aca="false">(F102+H102)*4+G102*9</f>
        <v>40.93</v>
      </c>
      <c r="AMJ102" s="4"/>
    </row>
    <row r="103" s="16" customFormat="true" ht="21.95" hidden="false" customHeight="true" outlineLevel="0" collapsed="false">
      <c r="A103" s="13"/>
      <c r="B103" s="14"/>
      <c r="C103" s="20" t="s">
        <v>17</v>
      </c>
      <c r="D103" s="21" t="n">
        <v>30</v>
      </c>
      <c r="E103" s="21"/>
      <c r="F103" s="26" t="n">
        <v>2.1</v>
      </c>
      <c r="G103" s="26" t="n">
        <v>0.23</v>
      </c>
      <c r="H103" s="26" t="n">
        <v>13.96</v>
      </c>
      <c r="I103" s="22" t="n">
        <f aca="false">(F103+H103)*4+G103*9</f>
        <v>66.31</v>
      </c>
      <c r="AMJ103" s="4"/>
    </row>
    <row r="104" s="16" customFormat="true" ht="16.5" hidden="false" customHeight="true" outlineLevel="0" collapsed="false">
      <c r="A104" s="13"/>
      <c r="B104" s="14"/>
      <c r="C104" s="23" t="s">
        <v>29</v>
      </c>
      <c r="D104" s="21" t="n">
        <v>40</v>
      </c>
      <c r="E104" s="21"/>
      <c r="F104" s="26" t="n">
        <v>2.64</v>
      </c>
      <c r="G104" s="26" t="n">
        <v>0.48</v>
      </c>
      <c r="H104" s="26" t="n">
        <v>15.86</v>
      </c>
      <c r="I104" s="22" t="n">
        <v>78.32</v>
      </c>
      <c r="AMJ104" s="4"/>
    </row>
    <row r="105" s="16" customFormat="true" ht="18" hidden="false" customHeight="true" outlineLevel="0" collapsed="false">
      <c r="A105" s="13"/>
      <c r="B105" s="17"/>
      <c r="C105" s="32" t="s">
        <v>30</v>
      </c>
      <c r="D105" s="33" t="n">
        <f aca="false">SUM(D98:D104)</f>
        <v>780</v>
      </c>
      <c r="E105" s="34"/>
      <c r="F105" s="34" t="n">
        <f aca="false">SUM(F98:F104)</f>
        <v>32.11</v>
      </c>
      <c r="G105" s="34" t="n">
        <f aca="false">SUM(G98:G104)</f>
        <v>30.43</v>
      </c>
      <c r="H105" s="34" t="n">
        <f aca="false">SUM(H98:H104)</f>
        <v>109.34</v>
      </c>
      <c r="I105" s="34" t="n">
        <f aca="false">SUM(I98:I104)</f>
        <v>839.76</v>
      </c>
      <c r="AMJ105" s="4"/>
    </row>
    <row r="106" s="16" customFormat="true" ht="15.9" hidden="false" customHeight="false" outlineLevel="0" collapsed="false">
      <c r="A106" s="13"/>
      <c r="B106" s="17"/>
      <c r="C106" s="32" t="s">
        <v>31</v>
      </c>
      <c r="D106" s="33" t="n">
        <f aca="false">D96+D105</f>
        <v>1317</v>
      </c>
      <c r="E106" s="34" t="n">
        <v>185</v>
      </c>
      <c r="F106" s="34" t="n">
        <f aca="false">F96+F105</f>
        <v>60.14</v>
      </c>
      <c r="G106" s="34" t="n">
        <f aca="false">G96+G105</f>
        <v>47.29</v>
      </c>
      <c r="H106" s="34" t="n">
        <f aca="false">H96+H105</f>
        <v>176.98</v>
      </c>
      <c r="I106" s="34" t="n">
        <f aca="false">I96+I105</f>
        <v>1371.91</v>
      </c>
      <c r="AMJ106" s="4"/>
    </row>
    <row r="107" s="16" customFormat="true" ht="15.9" hidden="false" customHeight="false" outlineLevel="0" collapsed="false">
      <c r="A107" s="13"/>
      <c r="B107" s="17"/>
      <c r="C107" s="17" t="s">
        <v>12</v>
      </c>
      <c r="D107" s="24"/>
      <c r="E107" s="25"/>
      <c r="F107" s="25"/>
      <c r="G107" s="25"/>
      <c r="H107" s="25"/>
      <c r="I107" s="22"/>
      <c r="AMJ107" s="4"/>
    </row>
    <row r="108" s="16" customFormat="true" ht="15" hidden="false" customHeight="true" outlineLevel="0" collapsed="false">
      <c r="A108" s="13" t="s">
        <v>75</v>
      </c>
      <c r="B108" s="14" t="n">
        <v>16</v>
      </c>
      <c r="C108" s="23" t="s">
        <v>76</v>
      </c>
      <c r="D108" s="44" t="n">
        <v>15</v>
      </c>
      <c r="E108" s="45"/>
      <c r="F108" s="45" t="n">
        <v>3.39</v>
      </c>
      <c r="G108" s="45" t="n">
        <v>3.13</v>
      </c>
      <c r="H108" s="45" t="n">
        <v>0</v>
      </c>
      <c r="I108" s="22" t="n">
        <f aca="false">(F108+H108)*4+G108*9</f>
        <v>41.73</v>
      </c>
      <c r="AMJ108" s="4"/>
    </row>
    <row r="109" s="16" customFormat="true" ht="18" hidden="false" customHeight="true" outlineLevel="0" collapsed="false">
      <c r="A109" s="13"/>
      <c r="B109" s="14" t="n">
        <v>174</v>
      </c>
      <c r="C109" s="23" t="s">
        <v>34</v>
      </c>
      <c r="D109" s="44" t="s">
        <v>35</v>
      </c>
      <c r="E109" s="45"/>
      <c r="F109" s="45" t="n">
        <v>5.36</v>
      </c>
      <c r="G109" s="45" t="n">
        <v>7.45</v>
      </c>
      <c r="H109" s="45" t="n">
        <v>42.68</v>
      </c>
      <c r="I109" s="22" t="n">
        <v>259.2</v>
      </c>
      <c r="AMJ109" s="4"/>
    </row>
    <row r="110" s="62" customFormat="true" ht="16.7" hidden="false" customHeight="true" outlineLevel="0" collapsed="false">
      <c r="A110" s="13"/>
      <c r="B110" s="14" t="n">
        <v>377</v>
      </c>
      <c r="C110" s="23" t="s">
        <v>36</v>
      </c>
      <c r="D110" s="24" t="n">
        <v>180</v>
      </c>
      <c r="E110" s="25"/>
      <c r="F110" s="25" t="n">
        <v>5.48</v>
      </c>
      <c r="G110" s="25" t="n">
        <v>4.25</v>
      </c>
      <c r="H110" s="25" t="n">
        <v>24.11</v>
      </c>
      <c r="I110" s="22" t="n">
        <v>156.63</v>
      </c>
      <c r="AMA110" s="16"/>
      <c r="AMB110" s="16"/>
      <c r="AMC110" s="16"/>
      <c r="AMJ110" s="4"/>
    </row>
    <row r="111" s="16" customFormat="true" ht="15.9" hidden="false" customHeight="false" outlineLevel="0" collapsed="false">
      <c r="A111" s="13"/>
      <c r="B111" s="14"/>
      <c r="C111" s="20" t="s">
        <v>17</v>
      </c>
      <c r="D111" s="21" t="n">
        <v>30</v>
      </c>
      <c r="E111" s="21"/>
      <c r="F111" s="26" t="n">
        <v>2.1</v>
      </c>
      <c r="G111" s="26" t="n">
        <v>0.23</v>
      </c>
      <c r="H111" s="26" t="n">
        <v>13.96</v>
      </c>
      <c r="I111" s="22" t="n">
        <f aca="false">(F111+H111)*4+G111*9</f>
        <v>66.31</v>
      </c>
      <c r="AMJ111" s="4"/>
    </row>
    <row r="112" s="16" customFormat="true" ht="15" hidden="false" customHeight="true" outlineLevel="0" collapsed="false">
      <c r="A112" s="13"/>
      <c r="B112" s="27" t="n">
        <v>338</v>
      </c>
      <c r="C112" s="28" t="s">
        <v>18</v>
      </c>
      <c r="D112" s="29" t="n">
        <v>100</v>
      </c>
      <c r="E112" s="30"/>
      <c r="F112" s="31" t="n">
        <v>0.4</v>
      </c>
      <c r="G112" s="31" t="n">
        <v>0.4</v>
      </c>
      <c r="H112" s="31" t="n">
        <v>9.8</v>
      </c>
      <c r="I112" s="29" t="n">
        <v>47</v>
      </c>
      <c r="AMJ112" s="4"/>
    </row>
    <row r="113" s="16" customFormat="true" ht="15.9" hidden="false" customHeight="false" outlineLevel="0" collapsed="false">
      <c r="A113" s="13"/>
      <c r="B113" s="17"/>
      <c r="C113" s="32" t="s">
        <v>19</v>
      </c>
      <c r="D113" s="33" t="n">
        <v>535</v>
      </c>
      <c r="E113" s="34"/>
      <c r="F113" s="34" t="n">
        <f aca="false">SUM(F108:F112)</f>
        <v>16.73</v>
      </c>
      <c r="G113" s="34" t="n">
        <f aca="false">SUM(G108:G112)</f>
        <v>15.46</v>
      </c>
      <c r="H113" s="34" t="n">
        <f aca="false">SUM(H108:H112)</f>
        <v>90.55</v>
      </c>
      <c r="I113" s="34" t="n">
        <f aca="false">SUM(I108:I112)</f>
        <v>570.87</v>
      </c>
      <c r="AMJ113" s="4"/>
    </row>
    <row r="114" s="16" customFormat="true" ht="15.9" hidden="false" customHeight="false" outlineLevel="0" collapsed="false">
      <c r="A114" s="13"/>
      <c r="B114" s="17"/>
      <c r="C114" s="17" t="s">
        <v>20</v>
      </c>
      <c r="D114" s="24"/>
      <c r="E114" s="25"/>
      <c r="F114" s="25"/>
      <c r="G114" s="25"/>
      <c r="H114" s="25"/>
      <c r="I114" s="22"/>
      <c r="AMJ114" s="4"/>
    </row>
    <row r="115" s="16" customFormat="true" ht="15.9" hidden="false" customHeight="false" outlineLevel="0" collapsed="false">
      <c r="A115" s="13"/>
      <c r="B115" s="14"/>
      <c r="C115" s="23" t="s">
        <v>47</v>
      </c>
      <c r="D115" s="24" t="n">
        <v>60</v>
      </c>
      <c r="E115" s="25"/>
      <c r="F115" s="63" t="n">
        <v>0.95</v>
      </c>
      <c r="G115" s="63" t="n">
        <v>3.64</v>
      </c>
      <c r="H115" s="63" t="n">
        <v>2.86</v>
      </c>
      <c r="I115" s="64" t="n">
        <f aca="false">(F115+H115)*4+G115*9</f>
        <v>48</v>
      </c>
      <c r="AMJ115" s="4"/>
    </row>
    <row r="116" s="16" customFormat="true" ht="22.5" hidden="false" customHeight="true" outlineLevel="0" collapsed="false">
      <c r="A116" s="13"/>
      <c r="B116" s="78" t="n">
        <v>88</v>
      </c>
      <c r="C116" s="98" t="s">
        <v>77</v>
      </c>
      <c r="D116" s="78" t="n">
        <v>205</v>
      </c>
      <c r="E116" s="76"/>
      <c r="F116" s="80" t="n">
        <v>2.01</v>
      </c>
      <c r="G116" s="80" t="n">
        <v>4.01</v>
      </c>
      <c r="H116" s="80" t="n">
        <v>9.48</v>
      </c>
      <c r="I116" s="99" t="n">
        <v>82.6</v>
      </c>
      <c r="AMJ116" s="4"/>
    </row>
    <row r="117" s="16" customFormat="true" ht="18.6" hidden="false" customHeight="true" outlineLevel="0" collapsed="false">
      <c r="A117" s="13"/>
      <c r="B117" s="14"/>
      <c r="C117" s="47" t="s">
        <v>78</v>
      </c>
      <c r="D117" s="48" t="n">
        <v>200</v>
      </c>
      <c r="E117" s="25"/>
      <c r="F117" s="50" t="n">
        <v>13.7</v>
      </c>
      <c r="G117" s="50" t="n">
        <v>14.2</v>
      </c>
      <c r="H117" s="100" t="n">
        <v>2.6</v>
      </c>
      <c r="I117" s="50" t="n">
        <v>178.1</v>
      </c>
      <c r="AMJ117" s="4"/>
    </row>
    <row r="118" s="16" customFormat="true" ht="18.6" hidden="false" customHeight="true" outlineLevel="0" collapsed="false">
      <c r="A118" s="13"/>
      <c r="B118" s="14" t="n">
        <v>342</v>
      </c>
      <c r="C118" s="23" t="s">
        <v>51</v>
      </c>
      <c r="D118" s="24" t="n">
        <v>180</v>
      </c>
      <c r="E118" s="25"/>
      <c r="F118" s="25" t="n">
        <v>0.14</v>
      </c>
      <c r="G118" s="25" t="n">
        <v>0.14</v>
      </c>
      <c r="H118" s="25" t="n">
        <v>13.51</v>
      </c>
      <c r="I118" s="22" t="n">
        <f aca="false">(F118+H118)*4+G118*9</f>
        <v>55.86</v>
      </c>
      <c r="AMJ118" s="4"/>
    </row>
    <row r="119" s="16" customFormat="true" ht="18.75" hidden="false" customHeight="true" outlineLevel="0" collapsed="false">
      <c r="A119" s="13"/>
      <c r="B119" s="14"/>
      <c r="C119" s="20" t="s">
        <v>17</v>
      </c>
      <c r="D119" s="21" t="n">
        <v>30</v>
      </c>
      <c r="E119" s="21"/>
      <c r="F119" s="26" t="n">
        <v>2.1</v>
      </c>
      <c r="G119" s="26" t="n">
        <v>0.23</v>
      </c>
      <c r="H119" s="26" t="n">
        <v>13.96</v>
      </c>
      <c r="I119" s="22" t="n">
        <f aca="false">(F119+H119)*4+G119*9</f>
        <v>66.31</v>
      </c>
      <c r="AMJ119" s="4"/>
    </row>
    <row r="120" s="16" customFormat="true" ht="16.5" hidden="false" customHeight="true" outlineLevel="0" collapsed="false">
      <c r="A120" s="13"/>
      <c r="B120" s="14"/>
      <c r="C120" s="23" t="s">
        <v>29</v>
      </c>
      <c r="D120" s="21" t="n">
        <v>40</v>
      </c>
      <c r="E120" s="21"/>
      <c r="F120" s="26" t="n">
        <v>2.64</v>
      </c>
      <c r="G120" s="26" t="n">
        <v>0.48</v>
      </c>
      <c r="H120" s="26" t="n">
        <v>15.86</v>
      </c>
      <c r="I120" s="22" t="n">
        <v>78.32</v>
      </c>
      <c r="AMJ120" s="4"/>
    </row>
    <row r="121" s="16" customFormat="true" ht="16.5" hidden="false" customHeight="true" outlineLevel="0" collapsed="false">
      <c r="A121" s="13"/>
      <c r="B121" s="101" t="n">
        <v>410</v>
      </c>
      <c r="C121" s="102" t="s">
        <v>79</v>
      </c>
      <c r="D121" s="67" t="n">
        <v>75</v>
      </c>
      <c r="E121" s="67"/>
      <c r="F121" s="103" t="n">
        <v>10.25</v>
      </c>
      <c r="G121" s="103" t="n">
        <v>8.63</v>
      </c>
      <c r="H121" s="103" t="n">
        <v>32.52</v>
      </c>
      <c r="I121" s="103" t="n">
        <f aca="false">H121*4+G121*9+F121*4</f>
        <v>248.75</v>
      </c>
      <c r="AMJ121" s="4"/>
    </row>
    <row r="122" s="16" customFormat="true" ht="15.9" hidden="false" customHeight="false" outlineLevel="0" collapsed="false">
      <c r="A122" s="13"/>
      <c r="B122" s="17"/>
      <c r="C122" s="32" t="s">
        <v>19</v>
      </c>
      <c r="D122" s="33" t="n">
        <f aca="false">SUM(D115:D121)</f>
        <v>790</v>
      </c>
      <c r="E122" s="34"/>
      <c r="F122" s="34" t="n">
        <f aca="false">SUM(F115:F121)</f>
        <v>31.79</v>
      </c>
      <c r="G122" s="34" t="n">
        <f aca="false">SUM(G115:G121)</f>
        <v>31.33</v>
      </c>
      <c r="H122" s="34" t="n">
        <f aca="false">SUM(H115:H121)</f>
        <v>90.79</v>
      </c>
      <c r="I122" s="34" t="n">
        <f aca="false">SUM(I115:I121)</f>
        <v>757.94</v>
      </c>
      <c r="AMJ122" s="4"/>
    </row>
    <row r="123" s="16" customFormat="true" ht="15.9" hidden="false" customHeight="false" outlineLevel="0" collapsed="false">
      <c r="A123" s="13"/>
      <c r="B123" s="17"/>
      <c r="C123" s="32" t="s">
        <v>31</v>
      </c>
      <c r="D123" s="33" t="n">
        <f aca="false">D113+D122</f>
        <v>1325</v>
      </c>
      <c r="E123" s="34" t="n">
        <v>185</v>
      </c>
      <c r="F123" s="34" t="n">
        <f aca="false">F113+F122</f>
        <v>48.52</v>
      </c>
      <c r="G123" s="34" t="n">
        <f aca="false">G113+G122</f>
        <v>46.79</v>
      </c>
      <c r="H123" s="34" t="n">
        <f aca="false">H113+H122</f>
        <v>181.34</v>
      </c>
      <c r="I123" s="34" t="n">
        <f aca="false">I113+I122</f>
        <v>1328.81</v>
      </c>
      <c r="AMJ123" s="4"/>
    </row>
    <row r="124" s="16" customFormat="true" ht="15.9" hidden="false" customHeight="false" outlineLevel="0" collapsed="false">
      <c r="A124" s="13"/>
      <c r="B124" s="17"/>
      <c r="C124" s="32" t="s">
        <v>80</v>
      </c>
      <c r="D124" s="34" t="n">
        <f aca="false">(D22+D38+D55+D71+D89+D106+D123)/7</f>
        <v>1296.57142857143</v>
      </c>
      <c r="E124" s="34" t="n">
        <f aca="false">(E22+E38+E55+E71+E89+E106+E123)/7</f>
        <v>185</v>
      </c>
      <c r="F124" s="34" t="n">
        <f aca="false">(F22+F38+F55+F71+F89+F106+F123)/7</f>
        <v>58.215</v>
      </c>
      <c r="G124" s="34" t="n">
        <f aca="false">(G22+G38+G55+G71+G89+G106+G123)/7</f>
        <v>59.2014285714286</v>
      </c>
      <c r="H124" s="34" t="n">
        <f aca="false">(H22+H38+H55+H71+H89+H106+H123)/7</f>
        <v>195.174285714286</v>
      </c>
      <c r="I124" s="34" t="n">
        <f aca="false">(I22+I38+I55+I71+I89+I106+I123)/7</f>
        <v>1531.70857142857</v>
      </c>
      <c r="AMJ124" s="4"/>
    </row>
    <row r="125" s="16" customFormat="true" ht="23.85" hidden="false" customHeight="true" outlineLevel="0" collapsed="false">
      <c r="A125" s="13"/>
      <c r="B125" s="3"/>
      <c r="C125" s="104" t="s">
        <v>81</v>
      </c>
      <c r="D125" s="104"/>
      <c r="E125" s="104"/>
      <c r="F125" s="104"/>
      <c r="G125" s="104"/>
      <c r="H125" s="104"/>
      <c r="I125" s="104"/>
      <c r="AMJ125" s="4"/>
    </row>
    <row r="126" s="105" customFormat="true" ht="16.15" hidden="false" customHeight="true" outlineLevel="0" collapsed="false">
      <c r="A126" s="1"/>
      <c r="B126" s="3"/>
      <c r="C126" s="104" t="s">
        <v>82</v>
      </c>
      <c r="D126" s="104"/>
      <c r="E126" s="104"/>
      <c r="F126" s="104"/>
      <c r="G126" s="104"/>
      <c r="H126" s="104"/>
      <c r="I126" s="104"/>
      <c r="AMA126" s="16"/>
      <c r="AMB126" s="16"/>
      <c r="AMC126" s="16"/>
      <c r="AMJ126" s="4"/>
    </row>
    <row r="127" s="105" customFormat="true" ht="18.6" hidden="false" customHeight="true" outlineLevel="0" collapsed="false">
      <c r="A127" s="1"/>
      <c r="B127" s="13"/>
      <c r="C127" s="13"/>
      <c r="D127" s="13"/>
      <c r="E127" s="13"/>
      <c r="F127" s="13"/>
      <c r="G127" s="13"/>
      <c r="H127" s="13"/>
      <c r="I127" s="13"/>
      <c r="AMA127" s="16"/>
      <c r="AMB127" s="16"/>
      <c r="AMC127" s="16"/>
      <c r="AMJ127" s="4"/>
    </row>
    <row r="128" s="105" customFormat="true" ht="24.6" hidden="false" customHeight="true" outlineLevel="0" collapsed="false">
      <c r="A128" s="14" t="s">
        <v>83</v>
      </c>
      <c r="B128" s="14"/>
      <c r="C128" s="14"/>
      <c r="D128" s="14"/>
      <c r="E128" s="14"/>
      <c r="F128" s="14"/>
      <c r="G128" s="14"/>
      <c r="H128" s="14"/>
      <c r="I128" s="14"/>
      <c r="AMA128" s="16"/>
      <c r="AMB128" s="16"/>
      <c r="AMC128" s="16"/>
      <c r="AMJ128" s="4"/>
    </row>
    <row r="129" s="105" customFormat="true" ht="13.8" hidden="false" customHeight="false" outlineLevel="0" collapsed="false">
      <c r="A129" s="14"/>
      <c r="B129" s="14"/>
      <c r="C129" s="14"/>
      <c r="D129" s="14"/>
      <c r="E129" s="14"/>
      <c r="F129" s="14"/>
      <c r="G129" s="14"/>
      <c r="H129" s="14"/>
      <c r="I129" s="14"/>
      <c r="AMA129" s="16"/>
      <c r="AMB129" s="16"/>
      <c r="AMC129" s="16"/>
      <c r="AMJ129" s="4"/>
    </row>
    <row r="130" s="105" customFormat="true" ht="15" hidden="false" customHeight="false" outlineLevel="0" collapsed="false">
      <c r="A130" s="106"/>
      <c r="B130" s="107"/>
      <c r="C130" s="108"/>
      <c r="D130" s="108"/>
      <c r="E130" s="108"/>
      <c r="F130" s="108"/>
      <c r="G130" s="108"/>
      <c r="H130" s="108"/>
      <c r="I130" s="108"/>
      <c r="AMA130" s="16"/>
      <c r="AMB130" s="16"/>
      <c r="AMC130" s="16"/>
      <c r="AMJ130" s="4"/>
    </row>
    <row r="131" s="105" customFormat="true" ht="15" hidden="false" customHeight="true" outlineLevel="0" collapsed="false">
      <c r="A131" s="106"/>
      <c r="B131" s="107"/>
      <c r="C131" s="108"/>
      <c r="D131" s="108"/>
      <c r="E131" s="108"/>
      <c r="F131" s="108"/>
      <c r="G131" s="108"/>
      <c r="H131" s="108"/>
      <c r="I131" s="108"/>
      <c r="AMA131" s="16"/>
      <c r="AMB131" s="16"/>
      <c r="AMC131" s="16"/>
      <c r="AMJ131" s="4"/>
    </row>
    <row r="132" s="105" customFormat="true" ht="15" hidden="false" customHeight="false" outlineLevel="0" collapsed="false">
      <c r="A132" s="106"/>
      <c r="B132" s="107"/>
      <c r="C132" s="108"/>
      <c r="D132" s="108"/>
      <c r="E132" s="108"/>
      <c r="F132" s="108"/>
      <c r="G132" s="108"/>
      <c r="H132" s="108"/>
      <c r="I132" s="108"/>
      <c r="AMA132" s="16"/>
      <c r="AMB132" s="16"/>
      <c r="AMC132" s="16"/>
      <c r="AMJ132" s="4"/>
    </row>
    <row r="133" s="105" customFormat="true" ht="15" hidden="false" customHeight="true" outlineLevel="0" collapsed="false">
      <c r="A133" s="106"/>
      <c r="B133" s="109"/>
      <c r="C133" s="109"/>
      <c r="D133" s="109"/>
      <c r="E133" s="109"/>
      <c r="F133" s="109"/>
      <c r="G133" s="109"/>
      <c r="H133" s="109"/>
      <c r="I133" s="109"/>
      <c r="AMA133" s="16"/>
      <c r="AMB133" s="16"/>
      <c r="AMC133" s="16"/>
      <c r="AMJ133" s="4"/>
    </row>
    <row r="134" s="110" customFormat="true" ht="15" hidden="false" customHeight="false" outlineLevel="0" collapsed="false">
      <c r="A134" s="106"/>
      <c r="B134" s="109"/>
      <c r="C134" s="109"/>
      <c r="D134" s="109"/>
      <c r="E134" s="109"/>
      <c r="F134" s="109"/>
      <c r="G134" s="109"/>
      <c r="H134" s="109"/>
      <c r="I134" s="109"/>
      <c r="AMJ134" s="4"/>
    </row>
    <row r="135" s="110" customFormat="true" ht="15" hidden="false" customHeight="false" outlineLevel="0" collapsed="false">
      <c r="A135" s="106"/>
      <c r="B135" s="109"/>
      <c r="C135" s="109"/>
      <c r="D135" s="109"/>
      <c r="E135" s="109"/>
      <c r="F135" s="109"/>
      <c r="G135" s="109"/>
      <c r="H135" s="109"/>
      <c r="I135" s="109"/>
      <c r="AMJ135" s="4"/>
    </row>
    <row r="136" s="110" customFormat="true" ht="15" hidden="false" customHeight="false" outlineLevel="0" collapsed="false">
      <c r="A136" s="106"/>
      <c r="B136" s="109"/>
      <c r="C136" s="109"/>
      <c r="D136" s="109"/>
      <c r="E136" s="109"/>
      <c r="F136" s="109"/>
      <c r="G136" s="109"/>
      <c r="H136" s="109"/>
      <c r="I136" s="109"/>
      <c r="AMJ136" s="4"/>
    </row>
    <row r="137" s="110" customFormat="true" ht="15" hidden="false" customHeight="false" outlineLevel="0" collapsed="false">
      <c r="A137" s="106"/>
      <c r="B137" s="109"/>
      <c r="C137" s="109"/>
      <c r="D137" s="109"/>
      <c r="E137" s="109"/>
      <c r="F137" s="109"/>
      <c r="G137" s="109"/>
      <c r="H137" s="109"/>
      <c r="I137" s="109"/>
      <c r="AMJ137" s="4"/>
    </row>
    <row r="138" s="110" customFormat="true" ht="15" hidden="false" customHeight="false" outlineLevel="0" collapsed="false">
      <c r="A138" s="106"/>
      <c r="B138" s="109"/>
      <c r="C138" s="109"/>
      <c r="D138" s="109"/>
      <c r="E138" s="109"/>
      <c r="F138" s="109"/>
      <c r="G138" s="109"/>
      <c r="H138" s="109"/>
      <c r="I138" s="109"/>
      <c r="AMJ138" s="4"/>
    </row>
    <row r="139" s="110" customFormat="true" ht="15" hidden="false" customHeight="false" outlineLevel="0" collapsed="false">
      <c r="A139" s="106"/>
      <c r="B139" s="109"/>
      <c r="C139" s="109"/>
      <c r="D139" s="109"/>
      <c r="E139" s="109"/>
      <c r="F139" s="109"/>
      <c r="G139" s="109"/>
      <c r="H139" s="109"/>
      <c r="I139" s="109"/>
      <c r="AMJ139" s="4"/>
    </row>
    <row r="140" s="110" customFormat="true" ht="15" hidden="false" customHeight="false" outlineLevel="0" collapsed="false">
      <c r="A140" s="106"/>
      <c r="B140" s="109"/>
      <c r="C140" s="109"/>
      <c r="D140" s="109"/>
      <c r="E140" s="109"/>
      <c r="F140" s="109"/>
      <c r="G140" s="109"/>
      <c r="H140" s="109"/>
      <c r="I140" s="109"/>
      <c r="AMJ140" s="4"/>
    </row>
    <row r="141" s="110" customFormat="true" ht="15" hidden="false" customHeight="false" outlineLevel="0" collapsed="false">
      <c r="A141" s="106"/>
      <c r="B141" s="109"/>
      <c r="C141" s="109"/>
      <c r="D141" s="109"/>
      <c r="E141" s="109"/>
      <c r="F141" s="109"/>
      <c r="G141" s="109"/>
      <c r="H141" s="109"/>
      <c r="I141" s="109"/>
      <c r="AMJ141" s="4"/>
    </row>
    <row r="142" s="110" customFormat="true" ht="15" hidden="false" customHeight="false" outlineLevel="0" collapsed="false">
      <c r="A142" s="106"/>
      <c r="B142" s="109"/>
      <c r="C142" s="109"/>
      <c r="D142" s="109"/>
      <c r="E142" s="109"/>
      <c r="F142" s="109"/>
      <c r="G142" s="109"/>
      <c r="H142" s="109"/>
      <c r="I142" s="109"/>
      <c r="AMJ142" s="4"/>
    </row>
    <row r="143" s="110" customFormat="true" ht="15" hidden="false" customHeight="false" outlineLevel="0" collapsed="false">
      <c r="A143" s="106"/>
      <c r="B143" s="109"/>
      <c r="C143" s="109"/>
      <c r="D143" s="109"/>
      <c r="E143" s="109"/>
      <c r="F143" s="109"/>
      <c r="G143" s="109"/>
      <c r="H143" s="109"/>
      <c r="I143" s="109"/>
      <c r="AMJ143" s="4"/>
    </row>
    <row r="144" s="110" customFormat="true" ht="15" hidden="false" customHeight="false" outlineLevel="0" collapsed="false">
      <c r="A144" s="106"/>
      <c r="B144" s="109"/>
      <c r="C144" s="109"/>
      <c r="D144" s="109"/>
      <c r="E144" s="109"/>
      <c r="F144" s="109"/>
      <c r="G144" s="109"/>
      <c r="H144" s="109"/>
      <c r="I144" s="109"/>
      <c r="AMJ144" s="4"/>
    </row>
    <row r="145" s="110" customFormat="true" ht="15" hidden="false" customHeight="false" outlineLevel="0" collapsed="false">
      <c r="A145" s="106"/>
      <c r="B145" s="109"/>
      <c r="C145" s="109"/>
      <c r="D145" s="109"/>
      <c r="E145" s="109"/>
      <c r="F145" s="109"/>
      <c r="G145" s="109"/>
      <c r="H145" s="109"/>
      <c r="I145" s="109"/>
      <c r="AMJ145" s="4"/>
    </row>
    <row r="146" s="110" customFormat="true" ht="15" hidden="false" customHeight="false" outlineLevel="0" collapsed="false">
      <c r="A146" s="106"/>
      <c r="B146" s="109"/>
      <c r="C146" s="109"/>
      <c r="D146" s="109"/>
      <c r="E146" s="109"/>
      <c r="F146" s="109"/>
      <c r="G146" s="109"/>
      <c r="H146" s="109"/>
      <c r="I146" s="109"/>
      <c r="AMJ146" s="4"/>
    </row>
    <row r="147" s="110" customFormat="true" ht="15" hidden="false" customHeight="false" outlineLevel="0" collapsed="false">
      <c r="A147" s="106"/>
      <c r="B147" s="109"/>
      <c r="C147" s="109"/>
      <c r="D147" s="109"/>
      <c r="E147" s="109"/>
      <c r="F147" s="109"/>
      <c r="G147" s="109"/>
      <c r="H147" s="109"/>
      <c r="I147" s="109"/>
      <c r="AMJ147" s="4"/>
    </row>
    <row r="148" s="110" customFormat="true" ht="15" hidden="false" customHeight="false" outlineLevel="0" collapsed="false">
      <c r="A148" s="106"/>
      <c r="B148" s="109"/>
      <c r="C148" s="109"/>
      <c r="D148" s="109"/>
      <c r="E148" s="109"/>
      <c r="F148" s="109"/>
      <c r="G148" s="109"/>
      <c r="H148" s="109"/>
      <c r="I148" s="109"/>
      <c r="AMJ148" s="4"/>
    </row>
    <row r="149" s="110" customFormat="true" ht="15" hidden="false" customHeight="false" outlineLevel="0" collapsed="false">
      <c r="A149" s="106"/>
      <c r="B149" s="109"/>
      <c r="C149" s="109"/>
      <c r="D149" s="109"/>
      <c r="E149" s="109"/>
      <c r="F149" s="109"/>
      <c r="G149" s="109"/>
      <c r="H149" s="109"/>
      <c r="I149" s="109"/>
      <c r="AMJ149" s="4"/>
    </row>
    <row r="150" s="110" customFormat="true" ht="15" hidden="false" customHeight="false" outlineLevel="0" collapsed="false">
      <c r="A150" s="106"/>
      <c r="B150" s="109"/>
      <c r="C150" s="109"/>
      <c r="D150" s="109"/>
      <c r="E150" s="109"/>
      <c r="F150" s="109"/>
      <c r="G150" s="109"/>
      <c r="H150" s="109"/>
      <c r="I150" s="109"/>
      <c r="AMJ150" s="4"/>
    </row>
    <row r="151" s="110" customFormat="true" ht="15" hidden="false" customHeight="false" outlineLevel="0" collapsed="false">
      <c r="A151" s="106"/>
      <c r="B151" s="109"/>
      <c r="C151" s="109"/>
      <c r="D151" s="109"/>
      <c r="E151" s="109"/>
      <c r="F151" s="109"/>
      <c r="G151" s="109"/>
      <c r="H151" s="109"/>
      <c r="I151" s="109"/>
      <c r="AMJ151" s="4"/>
    </row>
    <row r="152" s="110" customFormat="true" ht="15" hidden="false" customHeight="false" outlineLevel="0" collapsed="false">
      <c r="A152" s="106"/>
      <c r="B152" s="109"/>
      <c r="C152" s="109"/>
      <c r="D152" s="109"/>
      <c r="E152" s="109"/>
      <c r="F152" s="109"/>
      <c r="G152" s="109"/>
      <c r="H152" s="109"/>
      <c r="I152" s="109"/>
      <c r="AMJ152" s="4"/>
    </row>
    <row r="153" s="110" customFormat="true" ht="15" hidden="false" customHeight="false" outlineLevel="0" collapsed="false">
      <c r="A153" s="106"/>
      <c r="B153" s="109"/>
      <c r="C153" s="109"/>
      <c r="D153" s="109"/>
      <c r="E153" s="109"/>
      <c r="F153" s="109"/>
      <c r="G153" s="109"/>
      <c r="H153" s="109"/>
      <c r="I153" s="109"/>
      <c r="AMJ153" s="4"/>
    </row>
    <row r="154" s="110" customFormat="true" ht="15" hidden="false" customHeight="false" outlineLevel="0" collapsed="false">
      <c r="A154" s="106"/>
      <c r="B154" s="109"/>
      <c r="C154" s="109"/>
      <c r="D154" s="109"/>
      <c r="E154" s="109"/>
      <c r="F154" s="109"/>
      <c r="G154" s="109"/>
      <c r="H154" s="109"/>
      <c r="I154" s="109"/>
      <c r="AMJ154" s="4"/>
    </row>
    <row r="155" s="110" customFormat="true" ht="15" hidden="false" customHeight="false" outlineLevel="0" collapsed="false">
      <c r="A155" s="106"/>
      <c r="B155" s="109"/>
      <c r="C155" s="109"/>
      <c r="D155" s="109"/>
      <c r="E155" s="109"/>
      <c r="F155" s="109"/>
      <c r="G155" s="109"/>
      <c r="H155" s="109"/>
      <c r="I155" s="109"/>
      <c r="AMJ155" s="4"/>
    </row>
    <row r="156" s="110" customFormat="true" ht="15" hidden="false" customHeight="false" outlineLevel="0" collapsed="false">
      <c r="A156" s="106"/>
      <c r="B156" s="109"/>
      <c r="C156" s="109"/>
      <c r="D156" s="109"/>
      <c r="E156" s="109"/>
      <c r="F156" s="109"/>
      <c r="G156" s="109"/>
      <c r="H156" s="109"/>
      <c r="I156" s="109"/>
      <c r="AMJ156" s="4"/>
    </row>
    <row r="157" s="110" customFormat="true" ht="15" hidden="false" customHeight="false" outlineLevel="0" collapsed="false">
      <c r="A157" s="106"/>
      <c r="B157" s="109"/>
      <c r="C157" s="109"/>
      <c r="D157" s="109"/>
      <c r="E157" s="109"/>
      <c r="F157" s="109"/>
      <c r="G157" s="109"/>
      <c r="H157" s="109"/>
      <c r="I157" s="109"/>
      <c r="AMJ157" s="4"/>
    </row>
    <row r="158" s="110" customFormat="true" ht="15" hidden="false" customHeight="false" outlineLevel="0" collapsed="false">
      <c r="A158" s="106"/>
      <c r="B158" s="109"/>
      <c r="C158" s="109"/>
      <c r="D158" s="109"/>
      <c r="E158" s="109"/>
      <c r="F158" s="109"/>
      <c r="G158" s="109"/>
      <c r="H158" s="109"/>
      <c r="I158" s="109"/>
      <c r="AMJ158" s="4"/>
    </row>
    <row r="159" s="110" customFormat="true" ht="15" hidden="false" customHeight="false" outlineLevel="0" collapsed="false">
      <c r="A159" s="106"/>
      <c r="B159" s="109"/>
      <c r="C159" s="109"/>
      <c r="D159" s="109"/>
      <c r="E159" s="109"/>
      <c r="F159" s="109"/>
      <c r="G159" s="109"/>
      <c r="H159" s="109"/>
      <c r="I159" s="109"/>
      <c r="AMJ159" s="4"/>
    </row>
    <row r="160" s="110" customFormat="true" ht="15" hidden="false" customHeight="false" outlineLevel="0" collapsed="false">
      <c r="A160" s="106"/>
      <c r="B160" s="109"/>
      <c r="C160" s="109"/>
      <c r="D160" s="109"/>
      <c r="E160" s="109"/>
      <c r="F160" s="109"/>
      <c r="G160" s="109"/>
      <c r="H160" s="109"/>
      <c r="I160" s="109"/>
      <c r="AMJ160" s="4"/>
    </row>
    <row r="161" s="110" customFormat="true" ht="15" hidden="false" customHeight="false" outlineLevel="0" collapsed="false">
      <c r="A161" s="106"/>
      <c r="B161" s="109"/>
      <c r="C161" s="109"/>
      <c r="D161" s="109"/>
      <c r="E161" s="109"/>
      <c r="F161" s="109"/>
      <c r="G161" s="109"/>
      <c r="H161" s="109"/>
      <c r="I161" s="109"/>
      <c r="AMJ161" s="4"/>
    </row>
    <row r="162" s="110" customFormat="true" ht="15" hidden="false" customHeight="false" outlineLevel="0" collapsed="false">
      <c r="A162" s="106"/>
      <c r="B162" s="109"/>
      <c r="C162" s="109"/>
      <c r="D162" s="109"/>
      <c r="E162" s="109"/>
      <c r="F162" s="109"/>
      <c r="G162" s="109"/>
      <c r="H162" s="109"/>
      <c r="I162" s="109"/>
      <c r="AMJ162" s="4"/>
    </row>
    <row r="163" s="110" customFormat="true" ht="15" hidden="false" customHeight="false" outlineLevel="0" collapsed="false">
      <c r="A163" s="106"/>
      <c r="B163" s="109"/>
      <c r="C163" s="109"/>
      <c r="D163" s="109"/>
      <c r="E163" s="109"/>
      <c r="F163" s="109"/>
      <c r="G163" s="109"/>
      <c r="H163" s="109"/>
      <c r="I163" s="109"/>
      <c r="AMJ163" s="4"/>
    </row>
    <row r="164" s="110" customFormat="true" ht="15" hidden="false" customHeight="false" outlineLevel="0" collapsed="false">
      <c r="A164" s="106"/>
      <c r="B164" s="109"/>
      <c r="C164" s="109"/>
      <c r="D164" s="109"/>
      <c r="E164" s="109"/>
      <c r="F164" s="109"/>
      <c r="G164" s="109"/>
      <c r="H164" s="109"/>
      <c r="I164" s="109"/>
      <c r="AMJ164" s="4"/>
    </row>
    <row r="165" s="110" customFormat="true" ht="15" hidden="false" customHeight="false" outlineLevel="0" collapsed="false">
      <c r="A165" s="106"/>
      <c r="B165" s="109"/>
      <c r="C165" s="109"/>
      <c r="D165" s="109"/>
      <c r="E165" s="109"/>
      <c r="F165" s="109"/>
      <c r="G165" s="109"/>
      <c r="H165" s="109"/>
      <c r="I165" s="109"/>
      <c r="AMJ165" s="4"/>
    </row>
    <row r="166" s="110" customFormat="true" ht="15" hidden="false" customHeight="false" outlineLevel="0" collapsed="false">
      <c r="A166" s="106"/>
      <c r="B166" s="109"/>
      <c r="C166" s="109"/>
      <c r="D166" s="109"/>
      <c r="E166" s="109"/>
      <c r="F166" s="109"/>
      <c r="G166" s="109"/>
      <c r="H166" s="109"/>
      <c r="I166" s="109"/>
      <c r="AMJ166" s="4"/>
    </row>
    <row r="167" s="110" customFormat="true" ht="15" hidden="false" customHeight="false" outlineLevel="0" collapsed="false">
      <c r="A167" s="106"/>
      <c r="B167" s="109"/>
      <c r="C167" s="109"/>
      <c r="D167" s="109"/>
      <c r="E167" s="109"/>
      <c r="F167" s="109"/>
      <c r="G167" s="109"/>
      <c r="H167" s="109"/>
      <c r="I167" s="109"/>
      <c r="AMJ167" s="4"/>
    </row>
    <row r="168" s="110" customFormat="true" ht="15" hidden="false" customHeight="false" outlineLevel="0" collapsed="false">
      <c r="A168" s="106"/>
      <c r="B168" s="109"/>
      <c r="C168" s="109"/>
      <c r="D168" s="109"/>
      <c r="E168" s="109"/>
      <c r="F168" s="109"/>
      <c r="G168" s="109"/>
      <c r="H168" s="109"/>
      <c r="I168" s="109"/>
      <c r="AMJ168" s="4"/>
    </row>
    <row r="169" s="110" customFormat="true" ht="15" hidden="false" customHeight="false" outlineLevel="0" collapsed="false">
      <c r="A169" s="106"/>
      <c r="B169" s="109"/>
      <c r="C169" s="109"/>
      <c r="D169" s="109"/>
      <c r="E169" s="109"/>
      <c r="F169" s="109"/>
      <c r="G169" s="109"/>
      <c r="H169" s="109"/>
      <c r="I169" s="109"/>
      <c r="AMJ169" s="4"/>
    </row>
    <row r="170" s="110" customFormat="true" ht="15" hidden="false" customHeight="false" outlineLevel="0" collapsed="false">
      <c r="A170" s="106"/>
      <c r="B170" s="109"/>
      <c r="C170" s="109"/>
      <c r="D170" s="109"/>
      <c r="E170" s="109"/>
      <c r="F170" s="109"/>
      <c r="G170" s="109"/>
      <c r="H170" s="109"/>
      <c r="I170" s="109"/>
      <c r="AMJ170" s="4"/>
    </row>
    <row r="171" s="110" customFormat="true" ht="15" hidden="false" customHeight="false" outlineLevel="0" collapsed="false">
      <c r="A171" s="106"/>
      <c r="B171" s="109"/>
      <c r="C171" s="109"/>
      <c r="D171" s="109"/>
      <c r="E171" s="109"/>
      <c r="F171" s="109"/>
      <c r="G171" s="109"/>
      <c r="H171" s="109"/>
      <c r="I171" s="109"/>
      <c r="AMJ171" s="4"/>
    </row>
    <row r="172" s="110" customFormat="true" ht="15" hidden="false" customHeight="false" outlineLevel="0" collapsed="false">
      <c r="A172" s="106"/>
      <c r="B172" s="109"/>
      <c r="C172" s="109"/>
      <c r="D172" s="109"/>
      <c r="E172" s="109"/>
      <c r="F172" s="109"/>
      <c r="G172" s="109"/>
      <c r="H172" s="109"/>
      <c r="I172" s="109"/>
      <c r="AMJ172" s="4"/>
    </row>
    <row r="173" s="110" customFormat="true" ht="15" hidden="false" customHeight="false" outlineLevel="0" collapsed="false">
      <c r="A173" s="106"/>
      <c r="B173" s="109"/>
      <c r="C173" s="109"/>
      <c r="D173" s="109"/>
      <c r="E173" s="109"/>
      <c r="F173" s="109"/>
      <c r="G173" s="109"/>
      <c r="H173" s="109"/>
      <c r="I173" s="109"/>
      <c r="AMJ173" s="4"/>
    </row>
    <row r="174" s="110" customFormat="true" ht="15" hidden="false" customHeight="false" outlineLevel="0" collapsed="false">
      <c r="A174" s="106"/>
      <c r="B174" s="109"/>
      <c r="C174" s="109"/>
      <c r="D174" s="109"/>
      <c r="E174" s="109"/>
      <c r="F174" s="109"/>
      <c r="G174" s="109"/>
      <c r="H174" s="109"/>
      <c r="I174" s="109"/>
      <c r="AMJ174" s="4"/>
    </row>
    <row r="175" s="110" customFormat="true" ht="15" hidden="false" customHeight="false" outlineLevel="0" collapsed="false">
      <c r="A175" s="106"/>
      <c r="B175" s="109"/>
      <c r="C175" s="109"/>
      <c r="D175" s="109"/>
      <c r="E175" s="109"/>
      <c r="F175" s="109"/>
      <c r="G175" s="109"/>
      <c r="H175" s="109"/>
      <c r="I175" s="109"/>
      <c r="AMJ175" s="4"/>
    </row>
    <row r="176" s="110" customFormat="true" ht="15" hidden="false" customHeight="false" outlineLevel="0" collapsed="false">
      <c r="A176" s="106"/>
      <c r="B176" s="109"/>
      <c r="C176" s="109"/>
      <c r="D176" s="109"/>
      <c r="E176" s="109"/>
      <c r="F176" s="109"/>
      <c r="G176" s="109"/>
      <c r="H176" s="109"/>
      <c r="I176" s="109"/>
      <c r="AMJ176" s="4"/>
    </row>
    <row r="177" s="110" customFormat="true" ht="15" hidden="false" customHeight="false" outlineLevel="0" collapsed="false">
      <c r="A177" s="106"/>
      <c r="B177" s="109"/>
      <c r="C177" s="109"/>
      <c r="D177" s="109"/>
      <c r="E177" s="109"/>
      <c r="F177" s="109"/>
      <c r="G177" s="109"/>
      <c r="H177" s="109"/>
      <c r="I177" s="109"/>
      <c r="AMJ177" s="4"/>
    </row>
    <row r="178" s="110" customFormat="true" ht="15" hidden="false" customHeight="false" outlineLevel="0" collapsed="false">
      <c r="A178" s="106"/>
      <c r="B178" s="109"/>
      <c r="C178" s="109"/>
      <c r="D178" s="109"/>
      <c r="E178" s="109"/>
      <c r="F178" s="109"/>
      <c r="G178" s="109"/>
      <c r="H178" s="109"/>
      <c r="I178" s="109"/>
      <c r="AMJ178" s="4"/>
    </row>
    <row r="179" s="110" customFormat="true" ht="15" hidden="false" customHeight="false" outlineLevel="0" collapsed="false">
      <c r="A179" s="106"/>
      <c r="B179" s="109"/>
      <c r="C179" s="109"/>
      <c r="D179" s="109"/>
      <c r="E179" s="109"/>
      <c r="F179" s="109"/>
      <c r="G179" s="109"/>
      <c r="H179" s="109"/>
      <c r="I179" s="109"/>
      <c r="AMJ179" s="4"/>
    </row>
    <row r="180" s="110" customFormat="true" ht="15" hidden="false" customHeight="false" outlineLevel="0" collapsed="false">
      <c r="A180" s="106"/>
      <c r="B180" s="109"/>
      <c r="C180" s="109"/>
      <c r="D180" s="109"/>
      <c r="E180" s="109"/>
      <c r="F180" s="109"/>
      <c r="G180" s="109"/>
      <c r="H180" s="109"/>
      <c r="I180" s="109"/>
      <c r="AMJ180" s="4"/>
    </row>
    <row r="181" s="110" customFormat="true" ht="15" hidden="false" customHeight="false" outlineLevel="0" collapsed="false">
      <c r="A181" s="106"/>
      <c r="B181" s="109"/>
      <c r="C181" s="109"/>
      <c r="D181" s="109"/>
      <c r="E181" s="109"/>
      <c r="F181" s="109"/>
      <c r="G181" s="109"/>
      <c r="H181" s="109"/>
      <c r="I181" s="109"/>
      <c r="AMJ181" s="4"/>
    </row>
    <row r="182" s="110" customFormat="true" ht="15" hidden="false" customHeight="false" outlineLevel="0" collapsed="false">
      <c r="A182" s="106"/>
      <c r="B182" s="109"/>
      <c r="C182" s="109"/>
      <c r="D182" s="109"/>
      <c r="E182" s="109"/>
      <c r="F182" s="109"/>
      <c r="G182" s="109"/>
      <c r="H182" s="109"/>
      <c r="I182" s="109"/>
      <c r="AMJ182" s="4"/>
    </row>
    <row r="183" s="110" customFormat="true" ht="15" hidden="false" customHeight="false" outlineLevel="0" collapsed="false">
      <c r="A183" s="106"/>
      <c r="B183" s="109"/>
      <c r="C183" s="109"/>
      <c r="D183" s="109"/>
      <c r="E183" s="109"/>
      <c r="F183" s="109"/>
      <c r="G183" s="109"/>
      <c r="H183" s="109"/>
      <c r="I183" s="109"/>
      <c r="AMJ183" s="4"/>
    </row>
    <row r="184" s="110" customFormat="true" ht="15" hidden="false" customHeight="false" outlineLevel="0" collapsed="false">
      <c r="A184" s="106"/>
      <c r="B184" s="109"/>
      <c r="C184" s="109"/>
      <c r="D184" s="109"/>
      <c r="E184" s="109"/>
      <c r="F184" s="109"/>
      <c r="G184" s="109"/>
      <c r="H184" s="109"/>
      <c r="I184" s="109"/>
      <c r="AMJ184" s="4"/>
    </row>
    <row r="185" s="110" customFormat="true" ht="15" hidden="false" customHeight="false" outlineLevel="0" collapsed="false">
      <c r="A185" s="106"/>
      <c r="B185" s="109"/>
      <c r="C185" s="109"/>
      <c r="D185" s="109"/>
      <c r="E185" s="109"/>
      <c r="F185" s="109"/>
      <c r="G185" s="109"/>
      <c r="H185" s="109"/>
      <c r="I185" s="109"/>
      <c r="AMJ185" s="4"/>
    </row>
    <row r="186" s="110" customFormat="true" ht="15" hidden="false" customHeight="false" outlineLevel="0" collapsed="false">
      <c r="A186" s="106"/>
      <c r="B186" s="109"/>
      <c r="C186" s="109"/>
      <c r="D186" s="109"/>
      <c r="E186" s="109"/>
      <c r="F186" s="109"/>
      <c r="G186" s="109"/>
      <c r="H186" s="109"/>
      <c r="I186" s="109"/>
      <c r="AMJ186" s="4"/>
    </row>
    <row r="187" s="110" customFormat="true" ht="15" hidden="false" customHeight="false" outlineLevel="0" collapsed="false">
      <c r="A187" s="106"/>
      <c r="B187" s="109"/>
      <c r="C187" s="109"/>
      <c r="D187" s="109"/>
      <c r="E187" s="109"/>
      <c r="F187" s="109"/>
      <c r="G187" s="109"/>
      <c r="H187" s="109"/>
      <c r="I187" s="109"/>
      <c r="AMJ187" s="4"/>
    </row>
    <row r="188" s="110" customFormat="true" ht="15" hidden="false" customHeight="false" outlineLevel="0" collapsed="false">
      <c r="A188" s="106"/>
      <c r="B188" s="109"/>
      <c r="C188" s="109"/>
      <c r="D188" s="109"/>
      <c r="E188" s="109"/>
      <c r="F188" s="109"/>
      <c r="G188" s="109"/>
      <c r="H188" s="109"/>
      <c r="I188" s="109"/>
      <c r="AMJ188" s="4"/>
    </row>
    <row r="189" s="110" customFormat="true" ht="15" hidden="false" customHeight="false" outlineLevel="0" collapsed="false">
      <c r="A189" s="106"/>
      <c r="B189" s="109"/>
      <c r="C189" s="109"/>
      <c r="D189" s="109"/>
      <c r="E189" s="109"/>
      <c r="F189" s="109"/>
      <c r="G189" s="109"/>
      <c r="H189" s="109"/>
      <c r="I189" s="109"/>
      <c r="AMJ189" s="4"/>
    </row>
    <row r="190" s="110" customFormat="true" ht="15" hidden="false" customHeight="false" outlineLevel="0" collapsed="false">
      <c r="A190" s="106"/>
      <c r="B190" s="109"/>
      <c r="C190" s="109"/>
      <c r="D190" s="109"/>
      <c r="E190" s="109"/>
      <c r="F190" s="109"/>
      <c r="G190" s="109"/>
      <c r="H190" s="109"/>
      <c r="I190" s="109"/>
      <c r="AMJ190" s="4"/>
    </row>
    <row r="191" s="110" customFormat="true" ht="15" hidden="false" customHeight="false" outlineLevel="0" collapsed="false">
      <c r="A191" s="106"/>
      <c r="B191" s="109"/>
      <c r="C191" s="109"/>
      <c r="D191" s="109"/>
      <c r="E191" s="109"/>
      <c r="F191" s="109"/>
      <c r="G191" s="109"/>
      <c r="H191" s="109"/>
      <c r="I191" s="109"/>
      <c r="AMJ191" s="4"/>
    </row>
    <row r="192" s="110" customFormat="true" ht="15" hidden="false" customHeight="false" outlineLevel="0" collapsed="false">
      <c r="A192" s="106"/>
      <c r="B192" s="109"/>
      <c r="C192" s="109"/>
      <c r="D192" s="109"/>
      <c r="E192" s="109"/>
      <c r="F192" s="109"/>
      <c r="G192" s="109"/>
      <c r="H192" s="109"/>
      <c r="I192" s="109"/>
      <c r="AMJ192" s="4"/>
    </row>
    <row r="193" s="110" customFormat="true" ht="15" hidden="false" customHeight="false" outlineLevel="0" collapsed="false">
      <c r="A193" s="106"/>
      <c r="B193" s="109"/>
      <c r="C193" s="109"/>
      <c r="D193" s="109"/>
      <c r="E193" s="109"/>
      <c r="F193" s="109"/>
      <c r="G193" s="109"/>
      <c r="H193" s="109"/>
      <c r="I193" s="109"/>
      <c r="AMJ193" s="4"/>
    </row>
    <row r="194" s="110" customFormat="true" ht="15" hidden="false" customHeight="false" outlineLevel="0" collapsed="false">
      <c r="A194" s="106"/>
      <c r="B194" s="109"/>
      <c r="C194" s="109"/>
      <c r="D194" s="109"/>
      <c r="E194" s="109"/>
      <c r="F194" s="109"/>
      <c r="G194" s="109"/>
      <c r="H194" s="109"/>
      <c r="I194" s="109"/>
      <c r="AMJ194" s="4"/>
    </row>
    <row r="195" s="110" customFormat="true" ht="15" hidden="false" customHeight="false" outlineLevel="0" collapsed="false">
      <c r="A195" s="106"/>
      <c r="B195" s="109"/>
      <c r="C195" s="109"/>
      <c r="D195" s="109"/>
      <c r="E195" s="109"/>
      <c r="F195" s="109"/>
      <c r="G195" s="109"/>
      <c r="H195" s="109"/>
      <c r="I195" s="109"/>
      <c r="AMJ195" s="4"/>
    </row>
    <row r="196" s="110" customFormat="true" ht="15" hidden="false" customHeight="false" outlineLevel="0" collapsed="false">
      <c r="A196" s="106"/>
      <c r="B196" s="109"/>
      <c r="C196" s="109"/>
      <c r="D196" s="109"/>
      <c r="E196" s="109"/>
      <c r="F196" s="109"/>
      <c r="G196" s="109"/>
      <c r="H196" s="109"/>
      <c r="I196" s="109"/>
      <c r="AMJ196" s="4"/>
    </row>
    <row r="197" s="110" customFormat="true" ht="15" hidden="false" customHeight="false" outlineLevel="0" collapsed="false">
      <c r="A197" s="106"/>
      <c r="B197" s="109"/>
      <c r="C197" s="3"/>
      <c r="D197" s="3"/>
      <c r="E197" s="3"/>
      <c r="F197" s="3"/>
      <c r="G197" s="3"/>
      <c r="H197" s="3"/>
      <c r="I197" s="3"/>
      <c r="AMJ197" s="4"/>
    </row>
    <row r="198" customFormat="false" ht="15" hidden="false" customHeight="false" outlineLevel="0" collapsed="false">
      <c r="B198" s="109"/>
    </row>
    <row r="199" customFormat="false" ht="15" hidden="false" customHeight="false" outlineLevel="0" collapsed="false">
      <c r="B199" s="109"/>
    </row>
    <row r="200" customFormat="false" ht="15" hidden="false" customHeight="false" outlineLevel="0" collapsed="false">
      <c r="B200" s="109"/>
    </row>
    <row r="201" customFormat="false" ht="15" hidden="false" customHeight="false" outlineLevel="0" collapsed="false">
      <c r="B201" s="109"/>
    </row>
    <row r="202" customFormat="false" ht="15" hidden="false" customHeight="false" outlineLevel="0" collapsed="false">
      <c r="B202" s="109"/>
    </row>
    <row r="203" customFormat="false" ht="15" hidden="false" customHeight="false" outlineLevel="0" collapsed="false">
      <c r="B203" s="109"/>
    </row>
    <row r="204" customFormat="false" ht="15" hidden="false" customHeight="false" outlineLevel="0" collapsed="false">
      <c r="B204" s="109"/>
    </row>
    <row r="205" customFormat="false" ht="15" hidden="false" customHeight="false" outlineLevel="0" collapsed="false">
      <c r="B205" s="109"/>
    </row>
    <row r="206" customFormat="false" ht="15" hidden="false" customHeight="false" outlineLevel="0" collapsed="false">
      <c r="B206" s="109"/>
    </row>
    <row r="207" customFormat="false" ht="15" hidden="false" customHeight="false" outlineLevel="0" collapsed="false">
      <c r="B207" s="109"/>
    </row>
    <row r="208" customFormat="false" ht="15" hidden="false" customHeight="false" outlineLevel="0" collapsed="false">
      <c r="B208" s="109"/>
    </row>
    <row r="209" customFormat="false" ht="15" hidden="false" customHeight="false" outlineLevel="0" collapsed="false">
      <c r="B209" s="109"/>
    </row>
    <row r="210" customFormat="false" ht="15" hidden="false" customHeight="false" outlineLevel="0" collapsed="false">
      <c r="B210" s="109"/>
    </row>
    <row r="211" customFormat="false" ht="15" hidden="false" customHeight="false" outlineLevel="0" collapsed="false">
      <c r="B211" s="109"/>
    </row>
    <row r="212" customFormat="false" ht="15" hidden="false" customHeight="false" outlineLevel="0" collapsed="false">
      <c r="B212" s="109"/>
    </row>
    <row r="213" customFormat="false" ht="15" hidden="false" customHeight="false" outlineLevel="0" collapsed="false">
      <c r="B213" s="109"/>
    </row>
    <row r="214" customFormat="false" ht="15" hidden="false" customHeight="false" outlineLevel="0" collapsed="false">
      <c r="B214" s="109"/>
    </row>
    <row r="215" customFormat="false" ht="15" hidden="false" customHeight="false" outlineLevel="0" collapsed="false">
      <c r="B215" s="109"/>
    </row>
    <row r="216" customFormat="false" ht="15" hidden="false" customHeight="false" outlineLevel="0" collapsed="false">
      <c r="B216" s="109"/>
    </row>
    <row r="217" customFormat="false" ht="15" hidden="false" customHeight="false" outlineLevel="0" collapsed="false">
      <c r="B217" s="109"/>
    </row>
    <row r="218" customFormat="false" ht="15" hidden="false" customHeight="false" outlineLevel="0" collapsed="false">
      <c r="B218" s="109"/>
    </row>
    <row r="219" customFormat="false" ht="15" hidden="false" customHeight="false" outlineLevel="0" collapsed="false">
      <c r="B219" s="109"/>
    </row>
    <row r="220" customFormat="false" ht="15" hidden="false" customHeight="false" outlineLevel="0" collapsed="false">
      <c r="B220" s="109"/>
    </row>
    <row r="221" customFormat="false" ht="15" hidden="false" customHeight="false" outlineLevel="0" collapsed="false">
      <c r="B221" s="109"/>
    </row>
    <row r="222" customFormat="false" ht="15" hidden="false" customHeight="false" outlineLevel="0" collapsed="false">
      <c r="B222" s="109"/>
    </row>
    <row r="223" customFormat="false" ht="15" hidden="false" customHeight="false" outlineLevel="0" collapsed="false">
      <c r="B223" s="109"/>
    </row>
    <row r="224" customFormat="false" ht="15" hidden="false" customHeight="false" outlineLevel="0" collapsed="false">
      <c r="B224" s="109"/>
    </row>
    <row r="225" customFormat="false" ht="15" hidden="false" customHeight="false" outlineLevel="0" collapsed="false">
      <c r="B225" s="109"/>
    </row>
    <row r="226" customFormat="false" ht="15" hidden="false" customHeight="false" outlineLevel="0" collapsed="false">
      <c r="B226" s="109"/>
    </row>
    <row r="227" customFormat="false" ht="15" hidden="false" customHeight="false" outlineLevel="0" collapsed="false">
      <c r="B227" s="109"/>
    </row>
    <row r="228" customFormat="false" ht="15" hidden="false" customHeight="false" outlineLevel="0" collapsed="false">
      <c r="B228" s="109"/>
    </row>
    <row r="229" customFormat="false" ht="15" hidden="false" customHeight="false" outlineLevel="0" collapsed="false">
      <c r="B229" s="109"/>
    </row>
    <row r="230" customFormat="false" ht="15" hidden="false" customHeight="false" outlineLevel="0" collapsed="false">
      <c r="B230" s="109"/>
    </row>
    <row r="231" customFormat="false" ht="15" hidden="false" customHeight="false" outlineLevel="0" collapsed="false">
      <c r="B231" s="109"/>
    </row>
    <row r="232" customFormat="false" ht="15" hidden="false" customHeight="false" outlineLevel="0" collapsed="false">
      <c r="B232" s="109"/>
    </row>
    <row r="233" customFormat="false" ht="15" hidden="false" customHeight="false" outlineLevel="0" collapsed="false">
      <c r="B233" s="109"/>
    </row>
    <row r="234" customFormat="false" ht="15" hidden="false" customHeight="false" outlineLevel="0" collapsed="false">
      <c r="B234" s="109"/>
    </row>
    <row r="235" customFormat="false" ht="15" hidden="false" customHeight="false" outlineLevel="0" collapsed="false">
      <c r="B235" s="109"/>
    </row>
    <row r="236" customFormat="false" ht="15" hidden="false" customHeight="false" outlineLevel="0" collapsed="false">
      <c r="B236" s="109"/>
    </row>
    <row r="237" customFormat="false" ht="15" hidden="false" customHeight="false" outlineLevel="0" collapsed="false">
      <c r="B237" s="109"/>
    </row>
    <row r="238" customFormat="false" ht="15" hidden="false" customHeight="false" outlineLevel="0" collapsed="false">
      <c r="B238" s="109"/>
    </row>
    <row r="239" customFormat="false" ht="15" hidden="false" customHeight="false" outlineLevel="0" collapsed="false">
      <c r="B239" s="109"/>
    </row>
    <row r="240" customFormat="false" ht="15" hidden="false" customHeight="false" outlineLevel="0" collapsed="false">
      <c r="B240" s="109"/>
    </row>
    <row r="241" customFormat="false" ht="15" hidden="false" customHeight="false" outlineLevel="0" collapsed="false">
      <c r="B241" s="109"/>
    </row>
    <row r="242" customFormat="false" ht="15" hidden="false" customHeight="false" outlineLevel="0" collapsed="false">
      <c r="B242" s="109"/>
    </row>
    <row r="243" customFormat="false" ht="15" hidden="false" customHeight="false" outlineLevel="0" collapsed="false">
      <c r="B243" s="109"/>
    </row>
    <row r="244" customFormat="false" ht="15" hidden="false" customHeight="false" outlineLevel="0" collapsed="false">
      <c r="B244" s="109"/>
    </row>
    <row r="245" customFormat="false" ht="15" hidden="false" customHeight="false" outlineLevel="0" collapsed="false">
      <c r="B245" s="109"/>
    </row>
    <row r="246" customFormat="false" ht="15" hidden="false" customHeight="false" outlineLevel="0" collapsed="false">
      <c r="B246" s="109"/>
    </row>
    <row r="247" customFormat="false" ht="15" hidden="false" customHeight="false" outlineLevel="0" collapsed="false">
      <c r="B247" s="109"/>
    </row>
    <row r="248" customFormat="false" ht="15" hidden="false" customHeight="false" outlineLevel="0" collapsed="false">
      <c r="B248" s="109"/>
    </row>
    <row r="249" customFormat="false" ht="15" hidden="false" customHeight="false" outlineLevel="0" collapsed="false">
      <c r="B249" s="109"/>
    </row>
    <row r="250" customFormat="false" ht="15" hidden="false" customHeight="false" outlineLevel="0" collapsed="false">
      <c r="B250" s="109"/>
    </row>
    <row r="251" customFormat="false" ht="15" hidden="false" customHeight="false" outlineLevel="0" collapsed="false">
      <c r="B251" s="109"/>
    </row>
    <row r="252" customFormat="false" ht="15" hidden="false" customHeight="false" outlineLevel="0" collapsed="false">
      <c r="B252" s="109"/>
    </row>
    <row r="253" customFormat="false" ht="15" hidden="false" customHeight="false" outlineLevel="0" collapsed="false">
      <c r="B253" s="109"/>
    </row>
    <row r="254" customFormat="false" ht="15" hidden="false" customHeight="false" outlineLevel="0" collapsed="false">
      <c r="B254" s="109"/>
    </row>
    <row r="255" customFormat="false" ht="15" hidden="false" customHeight="false" outlineLevel="0" collapsed="false">
      <c r="B255" s="109"/>
    </row>
    <row r="256" customFormat="false" ht="15" hidden="false" customHeight="false" outlineLevel="0" collapsed="false">
      <c r="B256" s="109"/>
    </row>
    <row r="257" customFormat="false" ht="15" hidden="false" customHeight="false" outlineLevel="0" collapsed="false">
      <c r="B257" s="109"/>
    </row>
    <row r="258" customFormat="false" ht="15" hidden="false" customHeight="false" outlineLevel="0" collapsed="false">
      <c r="B258" s="109"/>
    </row>
    <row r="259" customFormat="false" ht="15" hidden="false" customHeight="false" outlineLevel="0" collapsed="false">
      <c r="B259" s="109"/>
    </row>
    <row r="260" customFormat="false" ht="15" hidden="false" customHeight="false" outlineLevel="0" collapsed="false">
      <c r="B260" s="109"/>
    </row>
    <row r="261" customFormat="false" ht="15" hidden="false" customHeight="false" outlineLevel="0" collapsed="false">
      <c r="B261" s="109"/>
    </row>
    <row r="262" customFormat="false" ht="15" hidden="false" customHeight="false" outlineLevel="0" collapsed="false">
      <c r="B262" s="109"/>
    </row>
    <row r="263" customFormat="false" ht="15" hidden="false" customHeight="false" outlineLevel="0" collapsed="false">
      <c r="B263" s="109"/>
    </row>
    <row r="264" customFormat="false" ht="15" hidden="false" customHeight="false" outlineLevel="0" collapsed="false">
      <c r="B264" s="109"/>
    </row>
    <row r="265" customFormat="false" ht="15" hidden="false" customHeight="false" outlineLevel="0" collapsed="false">
      <c r="B265" s="109"/>
    </row>
    <row r="266" customFormat="false" ht="15" hidden="false" customHeight="false" outlineLevel="0" collapsed="false">
      <c r="B266" s="109"/>
    </row>
    <row r="267" customFormat="false" ht="15" hidden="false" customHeight="false" outlineLevel="0" collapsed="false">
      <c r="B267" s="109"/>
    </row>
    <row r="268" customFormat="false" ht="15" hidden="false" customHeight="false" outlineLevel="0" collapsed="false">
      <c r="B268" s="109"/>
    </row>
    <row r="269" customFormat="false" ht="15" hidden="false" customHeight="false" outlineLevel="0" collapsed="false">
      <c r="B269" s="109"/>
    </row>
    <row r="270" customFormat="false" ht="15" hidden="false" customHeight="false" outlineLevel="0" collapsed="false">
      <c r="B270" s="109"/>
    </row>
    <row r="271" customFormat="false" ht="15" hidden="false" customHeight="false" outlineLevel="0" collapsed="false">
      <c r="B271" s="109"/>
    </row>
    <row r="272" customFormat="false" ht="15" hidden="false" customHeight="false" outlineLevel="0" collapsed="false">
      <c r="B272" s="109"/>
    </row>
    <row r="273" customFormat="false" ht="15" hidden="false" customHeight="false" outlineLevel="0" collapsed="false">
      <c r="B273" s="109"/>
    </row>
    <row r="274" customFormat="false" ht="15" hidden="false" customHeight="false" outlineLevel="0" collapsed="false">
      <c r="B274" s="109"/>
    </row>
    <row r="275" customFormat="false" ht="15" hidden="false" customHeight="false" outlineLevel="0" collapsed="false">
      <c r="B275" s="109"/>
    </row>
    <row r="276" customFormat="false" ht="15" hidden="false" customHeight="false" outlineLevel="0" collapsed="false">
      <c r="B276" s="109"/>
    </row>
    <row r="277" customFormat="false" ht="15" hidden="false" customHeight="false" outlineLevel="0" collapsed="false">
      <c r="B277" s="109"/>
    </row>
    <row r="278" customFormat="false" ht="15" hidden="false" customHeight="false" outlineLevel="0" collapsed="false">
      <c r="B278" s="109"/>
    </row>
    <row r="279" customFormat="false" ht="15" hidden="false" customHeight="false" outlineLevel="0" collapsed="false">
      <c r="B279" s="109"/>
    </row>
    <row r="280" customFormat="false" ht="15" hidden="false" customHeight="false" outlineLevel="0" collapsed="false">
      <c r="B280" s="109"/>
    </row>
    <row r="281" customFormat="false" ht="15" hidden="false" customHeight="false" outlineLevel="0" collapsed="false">
      <c r="B281" s="109"/>
    </row>
    <row r="282" customFormat="false" ht="15" hidden="false" customHeight="false" outlineLevel="0" collapsed="false">
      <c r="B282" s="109"/>
    </row>
    <row r="283" customFormat="false" ht="15" hidden="false" customHeight="false" outlineLevel="0" collapsed="false">
      <c r="B283" s="109"/>
    </row>
    <row r="284" customFormat="false" ht="15" hidden="false" customHeight="false" outlineLevel="0" collapsed="false">
      <c r="B284" s="109"/>
    </row>
    <row r="285" customFormat="false" ht="15" hidden="false" customHeight="false" outlineLevel="0" collapsed="false">
      <c r="B285" s="109"/>
    </row>
    <row r="286" customFormat="false" ht="15" hidden="false" customHeight="false" outlineLevel="0" collapsed="false">
      <c r="B286" s="109"/>
    </row>
    <row r="287" customFormat="false" ht="15" hidden="false" customHeight="false" outlineLevel="0" collapsed="false">
      <c r="B287" s="109"/>
    </row>
    <row r="288" customFormat="false" ht="15" hidden="false" customHeight="false" outlineLevel="0" collapsed="false">
      <c r="B288" s="109"/>
    </row>
    <row r="289" customFormat="false" ht="15" hidden="false" customHeight="false" outlineLevel="0" collapsed="false">
      <c r="B289" s="109"/>
    </row>
    <row r="290" customFormat="false" ht="15" hidden="false" customHeight="false" outlineLevel="0" collapsed="false">
      <c r="B290" s="109"/>
    </row>
    <row r="291" customFormat="false" ht="15" hidden="false" customHeight="false" outlineLevel="0" collapsed="false">
      <c r="B291" s="109"/>
    </row>
    <row r="292" customFormat="false" ht="15" hidden="false" customHeight="false" outlineLevel="0" collapsed="false">
      <c r="B292" s="109"/>
    </row>
    <row r="293" customFormat="false" ht="15" hidden="false" customHeight="false" outlineLevel="0" collapsed="false">
      <c r="B293" s="109"/>
    </row>
    <row r="294" customFormat="false" ht="15" hidden="false" customHeight="false" outlineLevel="0" collapsed="false">
      <c r="B294" s="109"/>
    </row>
    <row r="295" customFormat="false" ht="15" hidden="false" customHeight="false" outlineLevel="0" collapsed="false">
      <c r="B295" s="109"/>
    </row>
    <row r="296" customFormat="false" ht="15" hidden="false" customHeight="false" outlineLevel="0" collapsed="false">
      <c r="B296" s="109"/>
    </row>
    <row r="297" customFormat="false" ht="15" hidden="false" customHeight="false" outlineLevel="0" collapsed="false">
      <c r="B297" s="109"/>
    </row>
    <row r="298" customFormat="false" ht="15" hidden="false" customHeight="false" outlineLevel="0" collapsed="false">
      <c r="B298" s="109"/>
    </row>
    <row r="299" customFormat="false" ht="15" hidden="false" customHeight="false" outlineLevel="0" collapsed="false">
      <c r="B299" s="109"/>
    </row>
    <row r="300" customFormat="false" ht="15" hidden="false" customHeight="false" outlineLevel="0" collapsed="false">
      <c r="B300" s="109"/>
    </row>
    <row r="301" customFormat="false" ht="15" hidden="false" customHeight="false" outlineLevel="0" collapsed="false">
      <c r="B301" s="109"/>
    </row>
    <row r="302" customFormat="false" ht="15" hidden="false" customHeight="false" outlineLevel="0" collapsed="false">
      <c r="B302" s="109"/>
    </row>
    <row r="303" customFormat="false" ht="15" hidden="false" customHeight="false" outlineLevel="0" collapsed="false">
      <c r="B303" s="109"/>
    </row>
    <row r="304" customFormat="false" ht="15" hidden="false" customHeight="false" outlineLevel="0" collapsed="false">
      <c r="B304" s="109"/>
    </row>
    <row r="305" customFormat="false" ht="15" hidden="false" customHeight="false" outlineLevel="0" collapsed="false">
      <c r="B305" s="109"/>
    </row>
    <row r="306" customFormat="false" ht="15" hidden="false" customHeight="false" outlineLevel="0" collapsed="false">
      <c r="B306" s="109"/>
    </row>
    <row r="307" customFormat="false" ht="15" hidden="false" customHeight="false" outlineLevel="0" collapsed="false">
      <c r="B307" s="109"/>
    </row>
    <row r="308" customFormat="false" ht="15" hidden="false" customHeight="false" outlineLevel="0" collapsed="false">
      <c r="B308" s="109"/>
    </row>
    <row r="309" customFormat="false" ht="15" hidden="false" customHeight="false" outlineLevel="0" collapsed="false">
      <c r="B309" s="109"/>
    </row>
    <row r="310" customFormat="false" ht="15" hidden="false" customHeight="false" outlineLevel="0" collapsed="false">
      <c r="B310" s="109"/>
    </row>
    <row r="311" customFormat="false" ht="15" hidden="false" customHeight="false" outlineLevel="0" collapsed="false">
      <c r="B311" s="109"/>
    </row>
    <row r="312" customFormat="false" ht="15" hidden="false" customHeight="false" outlineLevel="0" collapsed="false">
      <c r="B312" s="109"/>
    </row>
    <row r="313" customFormat="false" ht="15" hidden="false" customHeight="false" outlineLevel="0" collapsed="false">
      <c r="B313" s="109"/>
    </row>
    <row r="314" customFormat="false" ht="15" hidden="false" customHeight="false" outlineLevel="0" collapsed="false">
      <c r="B314" s="109"/>
    </row>
    <row r="315" customFormat="false" ht="15" hidden="false" customHeight="false" outlineLevel="0" collapsed="false">
      <c r="B315" s="109"/>
    </row>
    <row r="316" customFormat="false" ht="15" hidden="false" customHeight="false" outlineLevel="0" collapsed="false">
      <c r="B316" s="109"/>
    </row>
    <row r="317" customFormat="false" ht="15" hidden="false" customHeight="false" outlineLevel="0" collapsed="false">
      <c r="B317" s="109"/>
    </row>
    <row r="318" customFormat="false" ht="15" hidden="false" customHeight="false" outlineLevel="0" collapsed="false">
      <c r="B318" s="109"/>
    </row>
    <row r="319" customFormat="false" ht="15" hidden="false" customHeight="false" outlineLevel="0" collapsed="false">
      <c r="B319" s="109"/>
    </row>
    <row r="320" customFormat="false" ht="15" hidden="false" customHeight="false" outlineLevel="0" collapsed="false">
      <c r="B320" s="109"/>
    </row>
    <row r="321" customFormat="false" ht="15" hidden="false" customHeight="false" outlineLevel="0" collapsed="false">
      <c r="B321" s="109"/>
    </row>
    <row r="322" customFormat="false" ht="15" hidden="false" customHeight="false" outlineLevel="0" collapsed="false">
      <c r="B322" s="109"/>
    </row>
    <row r="323" customFormat="false" ht="15" hidden="false" customHeight="false" outlineLevel="0" collapsed="false">
      <c r="B323" s="109"/>
    </row>
    <row r="324" customFormat="false" ht="15" hidden="false" customHeight="false" outlineLevel="0" collapsed="false">
      <c r="B324" s="109"/>
    </row>
    <row r="325" customFormat="false" ht="15" hidden="false" customHeight="false" outlineLevel="0" collapsed="false">
      <c r="B325" s="109"/>
    </row>
    <row r="326" customFormat="false" ht="15" hidden="false" customHeight="false" outlineLevel="0" collapsed="false">
      <c r="B326" s="109"/>
    </row>
    <row r="327" customFormat="false" ht="15" hidden="false" customHeight="false" outlineLevel="0" collapsed="false">
      <c r="B327" s="109"/>
    </row>
    <row r="328" customFormat="false" ht="15" hidden="false" customHeight="false" outlineLevel="0" collapsed="false">
      <c r="B328" s="109"/>
    </row>
    <row r="329" customFormat="false" ht="15" hidden="false" customHeight="false" outlineLevel="0" collapsed="false">
      <c r="B329" s="109"/>
    </row>
    <row r="330" customFormat="false" ht="15" hidden="false" customHeight="false" outlineLevel="0" collapsed="false">
      <c r="B330" s="109"/>
    </row>
    <row r="331" customFormat="false" ht="15" hidden="false" customHeight="false" outlineLevel="0" collapsed="false">
      <c r="B331" s="109"/>
    </row>
    <row r="332" customFormat="false" ht="15" hidden="false" customHeight="false" outlineLevel="0" collapsed="false">
      <c r="B332" s="109"/>
    </row>
    <row r="333" customFormat="false" ht="15" hidden="false" customHeight="false" outlineLevel="0" collapsed="false">
      <c r="B333" s="109"/>
    </row>
    <row r="334" customFormat="false" ht="15" hidden="false" customHeight="false" outlineLevel="0" collapsed="false">
      <c r="B334" s="109"/>
    </row>
    <row r="335" customFormat="false" ht="15" hidden="false" customHeight="false" outlineLevel="0" collapsed="false">
      <c r="B335" s="109"/>
    </row>
    <row r="336" customFormat="false" ht="15" hidden="false" customHeight="false" outlineLevel="0" collapsed="false">
      <c r="B336" s="109"/>
    </row>
    <row r="337" customFormat="false" ht="15" hidden="false" customHeight="false" outlineLevel="0" collapsed="false">
      <c r="B337" s="109"/>
    </row>
    <row r="338" customFormat="false" ht="15" hidden="false" customHeight="false" outlineLevel="0" collapsed="false">
      <c r="B338" s="109"/>
    </row>
    <row r="339" customFormat="false" ht="15" hidden="false" customHeight="false" outlineLevel="0" collapsed="false">
      <c r="B339" s="109"/>
    </row>
    <row r="340" customFormat="false" ht="15" hidden="false" customHeight="false" outlineLevel="0" collapsed="false">
      <c r="B340" s="109"/>
    </row>
    <row r="341" customFormat="false" ht="15" hidden="false" customHeight="false" outlineLevel="0" collapsed="false">
      <c r="B341" s="109"/>
    </row>
    <row r="342" customFormat="false" ht="15" hidden="false" customHeight="false" outlineLevel="0" collapsed="false">
      <c r="B342" s="109"/>
    </row>
    <row r="343" customFormat="false" ht="15" hidden="false" customHeight="false" outlineLevel="0" collapsed="false">
      <c r="B343" s="109"/>
    </row>
    <row r="344" customFormat="false" ht="15" hidden="false" customHeight="false" outlineLevel="0" collapsed="false">
      <c r="B344" s="109"/>
    </row>
    <row r="345" customFormat="false" ht="15" hidden="false" customHeight="false" outlineLevel="0" collapsed="false">
      <c r="B345" s="109"/>
    </row>
    <row r="346" customFormat="false" ht="15" hidden="false" customHeight="false" outlineLevel="0" collapsed="false">
      <c r="B346" s="109"/>
    </row>
    <row r="347" customFormat="false" ht="15" hidden="false" customHeight="false" outlineLevel="0" collapsed="false">
      <c r="B347" s="109"/>
    </row>
    <row r="348" customFormat="false" ht="15" hidden="false" customHeight="false" outlineLevel="0" collapsed="false">
      <c r="B348" s="109"/>
    </row>
    <row r="349" customFormat="false" ht="15" hidden="false" customHeight="false" outlineLevel="0" collapsed="false">
      <c r="B349" s="109"/>
    </row>
    <row r="350" customFormat="false" ht="15" hidden="false" customHeight="false" outlineLevel="0" collapsed="false">
      <c r="B350" s="109"/>
    </row>
    <row r="351" customFormat="false" ht="15" hidden="false" customHeight="false" outlineLevel="0" collapsed="false">
      <c r="B351" s="109"/>
    </row>
    <row r="352" customFormat="false" ht="15" hidden="false" customHeight="false" outlineLevel="0" collapsed="false">
      <c r="B352" s="109"/>
    </row>
    <row r="353" customFormat="false" ht="15" hidden="false" customHeight="false" outlineLevel="0" collapsed="false">
      <c r="B353" s="109"/>
    </row>
    <row r="354" customFormat="false" ht="15" hidden="false" customHeight="false" outlineLevel="0" collapsed="false">
      <c r="B354" s="109"/>
    </row>
    <row r="355" customFormat="false" ht="15" hidden="false" customHeight="false" outlineLevel="0" collapsed="false">
      <c r="B355" s="109"/>
    </row>
    <row r="356" customFormat="false" ht="15" hidden="false" customHeight="false" outlineLevel="0" collapsed="false">
      <c r="B356" s="109"/>
    </row>
    <row r="357" customFormat="false" ht="15" hidden="false" customHeight="false" outlineLevel="0" collapsed="false">
      <c r="B357" s="109"/>
    </row>
    <row r="358" customFormat="false" ht="15" hidden="false" customHeight="false" outlineLevel="0" collapsed="false">
      <c r="B358" s="109"/>
    </row>
    <row r="359" customFormat="false" ht="15" hidden="false" customHeight="false" outlineLevel="0" collapsed="false">
      <c r="B359" s="109"/>
    </row>
    <row r="360" customFormat="false" ht="15" hidden="false" customHeight="false" outlineLevel="0" collapsed="false">
      <c r="B360" s="109"/>
    </row>
    <row r="361" customFormat="false" ht="15" hidden="false" customHeight="false" outlineLevel="0" collapsed="false">
      <c r="B361" s="109"/>
    </row>
    <row r="362" customFormat="false" ht="15" hidden="false" customHeight="false" outlineLevel="0" collapsed="false">
      <c r="B362" s="109"/>
    </row>
    <row r="363" customFormat="false" ht="15" hidden="false" customHeight="false" outlineLevel="0" collapsed="false">
      <c r="B363" s="109"/>
    </row>
    <row r="364" customFormat="false" ht="15" hidden="false" customHeight="false" outlineLevel="0" collapsed="false">
      <c r="B364" s="109"/>
    </row>
    <row r="365" customFormat="false" ht="15" hidden="false" customHeight="false" outlineLevel="0" collapsed="false">
      <c r="B365" s="109"/>
    </row>
    <row r="366" customFormat="false" ht="15" hidden="false" customHeight="false" outlineLevel="0" collapsed="false">
      <c r="B366" s="109"/>
    </row>
    <row r="367" customFormat="false" ht="15" hidden="false" customHeight="false" outlineLevel="0" collapsed="false">
      <c r="B367" s="109"/>
    </row>
    <row r="368" customFormat="false" ht="15" hidden="false" customHeight="false" outlineLevel="0" collapsed="false">
      <c r="B368" s="109"/>
    </row>
    <row r="369" customFormat="false" ht="15" hidden="false" customHeight="false" outlineLevel="0" collapsed="false">
      <c r="B369" s="109"/>
    </row>
    <row r="370" customFormat="false" ht="15" hidden="false" customHeight="false" outlineLevel="0" collapsed="false">
      <c r="B370" s="109"/>
    </row>
    <row r="371" customFormat="false" ht="15" hidden="false" customHeight="false" outlineLevel="0" collapsed="false">
      <c r="B371" s="109"/>
    </row>
    <row r="372" customFormat="false" ht="15" hidden="false" customHeight="false" outlineLevel="0" collapsed="false">
      <c r="B372" s="109"/>
    </row>
    <row r="373" customFormat="false" ht="15" hidden="false" customHeight="false" outlineLevel="0" collapsed="false">
      <c r="B373" s="109"/>
    </row>
    <row r="374" customFormat="false" ht="15" hidden="false" customHeight="false" outlineLevel="0" collapsed="false">
      <c r="B374" s="109"/>
    </row>
    <row r="375" customFormat="false" ht="15" hidden="false" customHeight="false" outlineLevel="0" collapsed="false">
      <c r="B375" s="109"/>
    </row>
    <row r="376" customFormat="false" ht="15" hidden="false" customHeight="false" outlineLevel="0" collapsed="false">
      <c r="B376" s="109"/>
    </row>
    <row r="377" customFormat="false" ht="15" hidden="false" customHeight="false" outlineLevel="0" collapsed="false">
      <c r="B377" s="109"/>
    </row>
    <row r="378" customFormat="false" ht="15" hidden="false" customHeight="false" outlineLevel="0" collapsed="false">
      <c r="B378" s="109"/>
    </row>
    <row r="379" customFormat="false" ht="15" hidden="false" customHeight="false" outlineLevel="0" collapsed="false">
      <c r="B379" s="109"/>
    </row>
    <row r="380" customFormat="false" ht="15" hidden="false" customHeight="false" outlineLevel="0" collapsed="false">
      <c r="B380" s="109"/>
    </row>
    <row r="381" customFormat="false" ht="15" hidden="false" customHeight="false" outlineLevel="0" collapsed="false">
      <c r="B381" s="109"/>
    </row>
    <row r="382" customFormat="false" ht="15" hidden="false" customHeight="false" outlineLevel="0" collapsed="false">
      <c r="B382" s="109"/>
    </row>
    <row r="383" customFormat="false" ht="15" hidden="false" customHeight="false" outlineLevel="0" collapsed="false">
      <c r="B383" s="109"/>
    </row>
    <row r="384" customFormat="false" ht="15" hidden="false" customHeight="false" outlineLevel="0" collapsed="false">
      <c r="B384" s="109"/>
    </row>
    <row r="385" customFormat="false" ht="15" hidden="false" customHeight="false" outlineLevel="0" collapsed="false">
      <c r="B385" s="109"/>
    </row>
    <row r="386" customFormat="false" ht="15" hidden="false" customHeight="false" outlineLevel="0" collapsed="false">
      <c r="B386" s="109"/>
    </row>
    <row r="387" customFormat="false" ht="15" hidden="false" customHeight="false" outlineLevel="0" collapsed="false">
      <c r="B387" s="109"/>
    </row>
    <row r="388" customFormat="false" ht="15" hidden="false" customHeight="false" outlineLevel="0" collapsed="false">
      <c r="B388" s="109"/>
    </row>
    <row r="389" customFormat="false" ht="15" hidden="false" customHeight="false" outlineLevel="0" collapsed="false">
      <c r="B389" s="109"/>
    </row>
    <row r="390" customFormat="false" ht="15" hidden="false" customHeight="false" outlineLevel="0" collapsed="false">
      <c r="B390" s="109"/>
    </row>
    <row r="391" customFormat="false" ht="15" hidden="false" customHeight="false" outlineLevel="0" collapsed="false">
      <c r="B391" s="109"/>
    </row>
    <row r="392" customFormat="false" ht="15" hidden="false" customHeight="false" outlineLevel="0" collapsed="false">
      <c r="B392" s="109"/>
    </row>
    <row r="393" customFormat="false" ht="15" hidden="false" customHeight="false" outlineLevel="0" collapsed="false">
      <c r="B393" s="109"/>
    </row>
    <row r="394" customFormat="false" ht="15" hidden="false" customHeight="false" outlineLevel="0" collapsed="false">
      <c r="B394" s="109"/>
    </row>
    <row r="395" customFormat="false" ht="15" hidden="false" customHeight="false" outlineLevel="0" collapsed="false">
      <c r="B395" s="109"/>
    </row>
    <row r="396" customFormat="false" ht="15" hidden="false" customHeight="false" outlineLevel="0" collapsed="false">
      <c r="B396" s="109"/>
    </row>
    <row r="397" customFormat="false" ht="15" hidden="false" customHeight="false" outlineLevel="0" collapsed="false">
      <c r="B397" s="109"/>
    </row>
    <row r="398" customFormat="false" ht="15" hidden="false" customHeight="false" outlineLevel="0" collapsed="false">
      <c r="B398" s="109"/>
    </row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25">
    <mergeCell ref="E1:I1"/>
    <mergeCell ref="E2:I2"/>
    <mergeCell ref="A3:F3"/>
    <mergeCell ref="G3:I3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A7:A22"/>
    <mergeCell ref="A23:A38"/>
    <mergeCell ref="A39:A55"/>
    <mergeCell ref="A56:A71"/>
    <mergeCell ref="A73:A87"/>
    <mergeCell ref="A91:A107"/>
    <mergeCell ref="A108:A123"/>
    <mergeCell ref="A128:I129"/>
    <mergeCell ref="C130:I130"/>
    <mergeCell ref="C131:I131"/>
    <mergeCell ref="C132:I132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57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  <rowBreaks count="1" manualBreakCount="1">
    <brk id="61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15800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>Джуна</dc:creator>
  <dc:description/>
  <dc:language>ru-RU</dc:language>
  <cp:lastModifiedBy/>
  <dcterms:modified xsi:type="dcterms:W3CDTF">2025-10-03T09:47:36Z</dcterms:modified>
  <cp:revision>202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  <property fmtid="{D5CDD505-2E9C-101B-9397-08002B2CF9AE}" pid="3" name="HyperlinksChanged">
    <vt:bool>0</vt:bool>
  </property>
  <property fmtid="{D5CDD505-2E9C-101B-9397-08002B2CF9AE}" pid="4" name="LinksUpToDate">
    <vt:bool>0</vt:bool>
  </property>
  <property fmtid="{D5CDD505-2E9C-101B-9397-08002B2CF9AE}" pid="5" name="ScaleCrop">
    <vt:bool>0</vt:bool>
  </property>
  <property fmtid="{D5CDD505-2E9C-101B-9397-08002B2CF9AE}" pid="6" name="ShareDoc">
    <vt:bool>0</vt:bool>
  </property>
</Properties>
</file>